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RPo\Проектный офис\ГП\2020\Отчеты\1 квартал 2020\"/>
    </mc:Choice>
  </mc:AlternateContent>
  <xr:revisionPtr revIDLastSave="0" documentId="13_ncr:1_{590CF2E2-0714-434C-A9DF-41129B070202}" xr6:coauthVersionLast="40" xr6:coauthVersionMax="40" xr10:uidLastSave="{00000000-0000-0000-0000-000000000000}"/>
  <bookViews>
    <workbookView xWindow="-120" yWindow="-120" windowWidth="29040" windowHeight="15990" xr2:uid="{00000000-000D-0000-FFFF-FFFF00000000}"/>
  </bookViews>
  <sheets>
    <sheet name="Форма 10" sheetId="2" r:id="rId1"/>
    <sheet name="Форма 11" sheetId="3" r:id="rId2"/>
  </sheets>
  <definedNames>
    <definedName name="_xlnm._FilterDatabase" localSheetId="0" hidden="1">'Форма 10'!$A$5:$F$79</definedName>
    <definedName name="_xlnm.Print_Area" localSheetId="0">'Форма 10'!$A$1:$F$85</definedName>
  </definedNames>
  <calcPr calcId="191029"/>
</workbook>
</file>

<file path=xl/calcChain.xml><?xml version="1.0" encoding="utf-8"?>
<calcChain xmlns="http://schemas.openxmlformats.org/spreadsheetml/2006/main">
  <c r="G68" i="2" l="1"/>
  <c r="G13" i="2"/>
  <c r="G38" i="2"/>
  <c r="F19" i="2"/>
  <c r="E19" i="2"/>
  <c r="F18" i="2"/>
  <c r="E18" i="2"/>
  <c r="F17" i="2"/>
  <c r="E17" i="2"/>
  <c r="F14" i="2"/>
  <c r="E14" i="2"/>
  <c r="F15" i="2"/>
  <c r="E15" i="2"/>
  <c r="F29" i="2"/>
  <c r="E29" i="2"/>
  <c r="F23" i="2"/>
  <c r="E23" i="2"/>
  <c r="F21" i="2"/>
  <c r="F20" i="2" s="1"/>
  <c r="E21" i="2"/>
  <c r="E20" i="2" l="1"/>
  <c r="F75" i="2" l="1"/>
  <c r="F69" i="2" s="1"/>
  <c r="E75" i="2"/>
  <c r="E69" i="2" s="1"/>
  <c r="F73" i="2"/>
  <c r="F72" i="2"/>
  <c r="E72" i="2"/>
  <c r="F71" i="2"/>
  <c r="E71" i="2"/>
  <c r="E73" i="2"/>
  <c r="F43" i="2"/>
  <c r="F42" i="2"/>
  <c r="E42" i="2"/>
  <c r="F41" i="2"/>
  <c r="E41" i="2"/>
  <c r="F40" i="2"/>
  <c r="E40" i="2"/>
  <c r="E43" i="2"/>
  <c r="F62" i="2"/>
  <c r="E62" i="2"/>
  <c r="F56" i="2"/>
  <c r="E56" i="2"/>
  <c r="F50" i="2"/>
  <c r="E50" i="2"/>
  <c r="F44" i="2"/>
  <c r="E44" i="2"/>
  <c r="F16" i="2"/>
  <c r="E16" i="2"/>
  <c r="F12" i="2"/>
  <c r="F11" i="2"/>
  <c r="E11" i="2"/>
  <c r="E12" i="2"/>
  <c r="F33" i="2"/>
  <c r="F32" i="2" s="1"/>
  <c r="E33" i="2"/>
  <c r="E32" i="2" s="1"/>
  <c r="F27" i="2"/>
  <c r="E27" i="2"/>
  <c r="F10" i="2" l="1"/>
  <c r="F26" i="2"/>
  <c r="E10" i="2"/>
  <c r="E70" i="2"/>
  <c r="F70" i="2"/>
  <c r="E74" i="2"/>
  <c r="F74" i="2"/>
  <c r="E13" i="2" l="1"/>
  <c r="E26" i="2"/>
  <c r="F68" i="2"/>
  <c r="F13" i="2"/>
  <c r="E68" i="2"/>
  <c r="F38" i="2"/>
  <c r="E38" i="2"/>
  <c r="F8" i="2"/>
  <c r="E8" i="2"/>
  <c r="E9" i="2" l="1"/>
  <c r="E7" i="2" s="1"/>
  <c r="F9" i="2"/>
  <c r="F7" i="2" s="1"/>
  <c r="F59" i="3" l="1"/>
  <c r="E59" i="3"/>
  <c r="F56" i="3"/>
  <c r="E56" i="3"/>
  <c r="F53" i="3"/>
  <c r="E53" i="3"/>
  <c r="F50" i="3"/>
  <c r="E50" i="3"/>
  <c r="F43" i="3"/>
  <c r="E43" i="3"/>
  <c r="F39" i="3"/>
  <c r="E39" i="3"/>
  <c r="F32" i="3"/>
  <c r="E32" i="3"/>
  <c r="E25" i="3"/>
  <c r="F22" i="3"/>
  <c r="E22" i="3"/>
  <c r="F15" i="3"/>
  <c r="E15" i="3"/>
  <c r="F8" i="3"/>
  <c r="E8" i="3"/>
  <c r="F25" i="3" l="1"/>
  <c r="E6" i="2" l="1"/>
  <c r="F6" i="2"/>
  <c r="G6" i="2" l="1"/>
</calcChain>
</file>

<file path=xl/sharedStrings.xml><?xml version="1.0" encoding="utf-8"?>
<sst xmlns="http://schemas.openxmlformats.org/spreadsheetml/2006/main" count="247" uniqueCount="160">
  <si>
    <t>Форма 10</t>
  </si>
  <si>
    <t>№ 
п/п</t>
  </si>
  <si>
    <t>Источник финансирования (наименование источников финансирования)</t>
  </si>
  <si>
    <t>Фактические расходы</t>
  </si>
  <si>
    <t>федеральный бюджет</t>
  </si>
  <si>
    <t>республиканский бюджет</t>
  </si>
  <si>
    <t>Статус</t>
  </si>
  <si>
    <t>Всего, в т.ч.:</t>
  </si>
  <si>
    <t>Оценка расходов 
(план)</t>
  </si>
  <si>
    <t>Мероприятие</t>
  </si>
  <si>
    <t>всего</t>
  </si>
  <si>
    <t>в том числе по отдельным источникам финансирования</t>
  </si>
  <si>
    <t>внебюджетные средства</t>
  </si>
  <si>
    <t>средства местных бюджетов</t>
  </si>
  <si>
    <t>1.1</t>
  </si>
  <si>
    <t>1.2</t>
  </si>
  <si>
    <t>1.3</t>
  </si>
  <si>
    <t>1.4</t>
  </si>
  <si>
    <t>1.5</t>
  </si>
  <si>
    <t>1.6</t>
  </si>
  <si>
    <t xml:space="preserve">Руководитель: Министр культуры Чеченской Республики </t>
  </si>
  <si>
    <t>Х-Б.Б. Дааев</t>
  </si>
  <si>
    <t>А.И. Эльмурзаев</t>
  </si>
  <si>
    <t>8(871)222-28-94</t>
  </si>
  <si>
    <t>Исполнитель: начальник отдела проектной и программной деятельности ГКУ «Управление по обеспечению деятельности Минкультуры ЧР»</t>
  </si>
  <si>
    <t>Создание (реконструкция) и капитальный ремонт культурно-досуговых учреждений в сельской местности</t>
  </si>
  <si>
    <t>Создание модельных муниципальных библиотек</t>
  </si>
  <si>
    <t>Создание виртуальных концертных залов</t>
  </si>
  <si>
    <t>Форма 11</t>
  </si>
  <si>
    <t>Расходы республиканского бюджета на оказание государственной услуги (работ) (тыс. рублей)</t>
  </si>
  <si>
    <t>Подпрограмма 3 «Обеспечение реализации государственной программы «Развитие культуры и туризма в Чеченской Республике» в сфере культуры»</t>
  </si>
  <si>
    <t>Мероприятие 1.1 «Библиотечное обслуживание населения, включая формирование и учет фондов библиотеки, библиографическую обработку документов и организацию каталогов, обеспечение физического сохранения и безопасности фондов библиотек»</t>
  </si>
  <si>
    <t>Государственная услуга: Библиотечное, библиографическое и информационное обслуживание пользователей библиотеки</t>
  </si>
  <si>
    <t>Количество посещений, ед.</t>
  </si>
  <si>
    <t>Государственная работа: Формирование, учет, изучение, обеспечение физического сохранения и безопасности фондов библиотеки</t>
  </si>
  <si>
    <t>Количество документов, ед.</t>
  </si>
  <si>
    <t>Государственная работа: Библиографическая обработка документов и создание каталогов</t>
  </si>
  <si>
    <t>Мероприятие 1.2 «Публикация музейных предметов и коллекций путем публичного показа воспроизведения в печатных изданиях, на электронных и других видах носителей, включая формирование, учет, хранение, изучение и обеспечение сохранности музейных предметов и коллекций»</t>
  </si>
  <si>
    <t>Государственная услуга: Публичный показ музейных предметов, музейных коллекций</t>
  </si>
  <si>
    <t>Число посетителей, чел.</t>
  </si>
  <si>
    <t>Государственная работа: Создание экспозиций (выставок) музеев, организация выездных выставок</t>
  </si>
  <si>
    <t>Количество экспозиций, ед.</t>
  </si>
  <si>
    <t>Государственная работа: Формирование, учет, изучение, обеспечение физического сохранения и безопасности музейных предметов, музейных коллекций</t>
  </si>
  <si>
    <t>Количество предметов, ед.</t>
  </si>
  <si>
    <t>Мероприятие 1.3 «Сохранение, использование и популяризация объектов нематериального культурного наследия Чеченской Республики»</t>
  </si>
  <si>
    <t>Государственная работа: 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</t>
  </si>
  <si>
    <t>Количество объектов, ед.</t>
  </si>
  <si>
    <t>Мероприятие 1.4 «Создание и показ концертных программ и иных мероприятий концертными организациями»</t>
  </si>
  <si>
    <t>Государственная услуга: Показ концертных (организация показа) и концертных программ</t>
  </si>
  <si>
    <t>Число зрителей, чел.</t>
  </si>
  <si>
    <t>Количество публичных выступлений, ед.</t>
  </si>
  <si>
    <t>Государственная работа: Создание концертов и концертных программ</t>
  </si>
  <si>
    <t>Количество новых (капитально-возобновленных) концертов, ед.</t>
  </si>
  <si>
    <t>Количество новых концертов, ед.</t>
  </si>
  <si>
    <t>Мероприятие 1.5 «Формирование кино-видеофильмофонда, организация и осуществление кино-видеопроката»</t>
  </si>
  <si>
    <t>Государственная услуга: Показ кинофильмов</t>
  </si>
  <si>
    <t>Государственная услуга: Прокат кино и видеофильмов</t>
  </si>
  <si>
    <t>Количество выданных копий из Фильмофонда, ед.</t>
  </si>
  <si>
    <t>Государственная работа: Формирование, учет и сохранение фильмофонда</t>
  </si>
  <si>
    <t>Количество фильмокопий, ед.</t>
  </si>
  <si>
    <t>Мероприятие 1.6 «Создание и проведение культурно-массовых мероприятий, демонстрация кинофильмов, организация концертов, концертных программ и иных мероприятий»</t>
  </si>
  <si>
    <t>Государственная услуга: Организация и проведение культурно-массовых мероприятий</t>
  </si>
  <si>
    <t>Количество мероприятий, ед.</t>
  </si>
  <si>
    <t>Количество участников мероприятий, чел.</t>
  </si>
  <si>
    <t>Мероприятие 1.7 «Создание и показ спектаклей, творческих вечеров и иных мероприятий театрами»</t>
  </si>
  <si>
    <t>Государственная услуга: Показ (организация показа) спектаклей (театральных постановок)</t>
  </si>
  <si>
    <t>Государственная работа: Создание спектаклей</t>
  </si>
  <si>
    <t>Количество новых (капитально-возобновленных) постановок, ед.</t>
  </si>
  <si>
    <t>Количество новых постановок, ед.</t>
  </si>
  <si>
    <t>Мероприятие 1.8 «Повышение квалификации работников сферы культуры и искусства Чеченской Республики»</t>
  </si>
  <si>
    <t>Государственная услуга: Реализация дополнительных профессиональных образовательных программ повышения квалификации</t>
  </si>
  <si>
    <t>Количество человеко-часов, человеко-час</t>
  </si>
  <si>
    <t>Мероприятие 1.9 «Предоставление среднего профессионального образования в области культуры»</t>
  </si>
  <si>
    <t>Государственная услуга: Реализация образовательных программ среднего профессионального образования - программ подготовки специалистов среднего звена</t>
  </si>
  <si>
    <t>Число обучающихся, чел.</t>
  </si>
  <si>
    <t>Мероприятие 1.10 «Предоставление дополнительного образования музыкальной направленности детям в государственных учреждениях культуры»</t>
  </si>
  <si>
    <t>Государственная услуга: Реализация дополнительных общеобразовательных предпрофессиональных программ</t>
  </si>
  <si>
    <t>Мероприятие 1.11 «Создание технических и санитарных условий деятельности сотрудников учреждений культуры и искусства, расположенных в здании Республиканского центра культуры и искусства»</t>
  </si>
  <si>
    <t>Государственная услуга: Содержание (эксплуатация) имущества, находящегося в государственной (муниципальной) собственности</t>
  </si>
  <si>
    <t>Эксплуатируемая площадь, всего, в т.ч. зданий прилегающей территории, тыс м2</t>
  </si>
  <si>
    <t>Отчет о выполнении сводных показателей государственных заданий на оказание государственных услуг (работы) государственными учреждениями по государственной программе за 1 полугодие 2019 года</t>
  </si>
  <si>
    <t>№
п/п</t>
  </si>
  <si>
    <t xml:space="preserve">Наименование услуги, показателя объема услуги подпрограммы мероприятия (регионального проекта) </t>
  </si>
  <si>
    <t>Значение показателя объема услуги (работ)</t>
  </si>
  <si>
    <t>план</t>
  </si>
  <si>
    <t>факт</t>
  </si>
  <si>
    <t>кассовое исполнение</t>
  </si>
  <si>
    <t>1.1.1</t>
  </si>
  <si>
    <t>1.1.1.1</t>
  </si>
  <si>
    <t>1.1.2</t>
  </si>
  <si>
    <t>1.1.2.1</t>
  </si>
  <si>
    <t>1.1.3</t>
  </si>
  <si>
    <t>1.1.3.1</t>
  </si>
  <si>
    <t>1.2.1</t>
  </si>
  <si>
    <t>1.2.1.1</t>
  </si>
  <si>
    <t>1.2.2</t>
  </si>
  <si>
    <t>1.2.2.1</t>
  </si>
  <si>
    <t>1.2.3</t>
  </si>
  <si>
    <t>1.2.3.1</t>
  </si>
  <si>
    <t>1.3.1</t>
  </si>
  <si>
    <t>1.3.1.1</t>
  </si>
  <si>
    <t>1.4.1</t>
  </si>
  <si>
    <t>1.4.1.1</t>
  </si>
  <si>
    <t>1.4.1.2</t>
  </si>
  <si>
    <t>1.4.2</t>
  </si>
  <si>
    <t>1.4.2.2</t>
  </si>
  <si>
    <t>1.4.2.1</t>
  </si>
  <si>
    <t>1.5.1.1</t>
  </si>
  <si>
    <t>1.5.1</t>
  </si>
  <si>
    <t>1.6.1</t>
  </si>
  <si>
    <t>1.6.1.1</t>
  </si>
  <si>
    <t>1.7.1</t>
  </si>
  <si>
    <t>1.7.1.1</t>
  </si>
  <si>
    <t>1.5.2.1</t>
  </si>
  <si>
    <t>1.7</t>
  </si>
  <si>
    <t>1.8</t>
  </si>
  <si>
    <t>1.6.1.2</t>
  </si>
  <si>
    <t>1.9</t>
  </si>
  <si>
    <t>1.7.1.2</t>
  </si>
  <si>
    <t>1.7.2</t>
  </si>
  <si>
    <t>1.7.2.1</t>
  </si>
  <si>
    <t>1.7.2.2</t>
  </si>
  <si>
    <t>1.8.1</t>
  </si>
  <si>
    <t>1.8.1.1</t>
  </si>
  <si>
    <t>1.9.1</t>
  </si>
  <si>
    <t>1.9.1.1</t>
  </si>
  <si>
    <t>1.10</t>
  </si>
  <si>
    <t>1.11</t>
  </si>
  <si>
    <t>1.10.1</t>
  </si>
  <si>
    <t>1.10.1.1</t>
  </si>
  <si>
    <t>1.11.1</t>
  </si>
  <si>
    <t>1.11.1.1</t>
  </si>
  <si>
    <t>федеральный бюджет, в т.ч.:</t>
  </si>
  <si>
    <t>- субсидии</t>
  </si>
  <si>
    <t>- иные межбюджетные трансферты</t>
  </si>
  <si>
    <t xml:space="preserve">Наименование национального проекта, регионалного проекта, мероприятия </t>
  </si>
  <si>
    <t>Национальный проект</t>
  </si>
  <si>
    <t>«Культура»</t>
  </si>
  <si>
    <t>1.</t>
  </si>
  <si>
    <t>Региональный проект</t>
  </si>
  <si>
    <t xml:space="preserve">«Культурная среда Чеченской Республики»
</t>
  </si>
  <si>
    <t>1.1.</t>
  </si>
  <si>
    <t>«Цифровая культура Чеченской Республики»</t>
  </si>
  <si>
    <t>1.2.</t>
  </si>
  <si>
    <t>1.1.1.</t>
  </si>
  <si>
    <t>1.1.2.</t>
  </si>
  <si>
    <t>Проведение фестивалей детского творчества всех жанров</t>
  </si>
  <si>
    <t>Поддержка творческих проектов некоммерческих организаций, направленных на укрепление российской гражданской идентичности на основе духовно-нравственных и культурных ценностей народов Российской Федерации, включая мероприятия, направленные на популяризацию русского языка и литературы, народных художественных промыслов и ремесел</t>
  </si>
  <si>
    <t>Поддержка творческих проектов некоммерческих организаций в области музыкального, театрального, изобразительного искусства и народного творчества</t>
  </si>
  <si>
    <t>Проведение выставочных проектов о культурных ценностях народов, проживающих на территории Чеченской Республики</t>
  </si>
  <si>
    <t>1.3.</t>
  </si>
  <si>
    <t>1.3.1.</t>
  </si>
  <si>
    <t>1.2.1.</t>
  </si>
  <si>
    <t>1.2.2.</t>
  </si>
  <si>
    <t>1.2.3.</t>
  </si>
  <si>
    <t>1.2.4.</t>
  </si>
  <si>
    <t xml:space="preserve">«Творческие люди Чеченской Республики»
</t>
  </si>
  <si>
    <t>Информация 
о расходах на реализацию национального проекта по источникам финансирования за 1 квартал 2020 года</t>
  </si>
  <si>
    <t>1.1.3.</t>
  </si>
  <si>
    <t>Оснащение образовательных учреждений в сфере культуры (детских школ искусств и училищ) музыкальными инструментами, оборудованием и учебными материалами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</si>
</sst>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&quot;р.&quot;_-;\-* #,##0.00&quot;р.&quot;_-;_-* &quot;-&quot;??&quot;р.&quot;_-;_-@_-"/>
    <numFmt numFmtId="165" formatCode="#,##0.000"/>
    <numFmt numFmtId="166" formatCode="#,##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color theme="1"/>
      <name val="Arial Cyr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0" fontId="1" fillId="0" borderId="0"/>
    <xf numFmtId="0" fontId="5" fillId="0" borderId="0"/>
    <xf numFmtId="164" fontId="6" fillId="0" borderId="0" applyFont="0" applyFill="0" applyBorder="0" applyAlignment="0" applyProtection="0"/>
    <xf numFmtId="0" fontId="7" fillId="0" borderId="0"/>
    <xf numFmtId="0" fontId="1" fillId="0" borderId="0"/>
    <xf numFmtId="0" fontId="5" fillId="0" borderId="0"/>
    <xf numFmtId="0" fontId="1" fillId="0" borderId="0"/>
    <xf numFmtId="0" fontId="8" fillId="0" borderId="0"/>
    <xf numFmtId="0" fontId="9" fillId="0" borderId="0"/>
    <xf numFmtId="0" fontId="10" fillId="0" borderId="0"/>
  </cellStyleXfs>
  <cellXfs count="85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/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left" wrapText="1"/>
    </xf>
    <xf numFmtId="165" fontId="4" fillId="2" borderId="0" xfId="0" applyNumberFormat="1" applyFont="1" applyFill="1" applyAlignment="1">
      <alignment wrapText="1"/>
    </xf>
    <xf numFmtId="165" fontId="4" fillId="2" borderId="0" xfId="0" applyNumberFormat="1" applyFont="1" applyFill="1" applyAlignment="1">
      <alignment vertical="center" wrapText="1"/>
    </xf>
    <xf numFmtId="10" fontId="4" fillId="2" borderId="0" xfId="0" applyNumberFormat="1" applyFont="1" applyFill="1" applyBorder="1" applyAlignment="1">
      <alignment wrapText="1"/>
    </xf>
    <xf numFmtId="0" fontId="4" fillId="2" borderId="0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wrapText="1"/>
    </xf>
    <xf numFmtId="0" fontId="4" fillId="0" borderId="0" xfId="0" applyFont="1"/>
    <xf numFmtId="0" fontId="1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right" vertical="top" wrapText="1"/>
    </xf>
    <xf numFmtId="0" fontId="4" fillId="0" borderId="0" xfId="0" applyFont="1" applyAlignment="1">
      <alignment horizontal="right"/>
    </xf>
    <xf numFmtId="0" fontId="4" fillId="2" borderId="0" xfId="0" applyFont="1" applyFill="1" applyAlignment="1">
      <alignment horizontal="right" wrapText="1"/>
    </xf>
    <xf numFmtId="0" fontId="13" fillId="0" borderId="0" xfId="0" applyFont="1" applyFill="1" applyBorder="1" applyAlignment="1">
      <alignment horizontal="left" wrapText="1"/>
    </xf>
    <xf numFmtId="49" fontId="14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center" wrapText="1"/>
    </xf>
    <xf numFmtId="166" fontId="14" fillId="2" borderId="1" xfId="0" applyNumberFormat="1" applyFont="1" applyFill="1" applyBorder="1" applyAlignment="1">
      <alignment horizontal="right" vertical="center" wrapText="1"/>
    </xf>
    <xf numFmtId="166" fontId="4" fillId="2" borderId="1" xfId="0" applyNumberFormat="1" applyFont="1" applyFill="1" applyBorder="1" applyAlignment="1">
      <alignment horizontal="right" vertical="center" wrapText="1"/>
    </xf>
    <xf numFmtId="166" fontId="3" fillId="2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center" vertical="top" wrapText="1"/>
    </xf>
    <xf numFmtId="49" fontId="4" fillId="2" borderId="0" xfId="0" applyNumberFormat="1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left" vertical="top" wrapText="1"/>
    </xf>
    <xf numFmtId="166" fontId="4" fillId="2" borderId="0" xfId="0" applyNumberFormat="1" applyFont="1" applyFill="1" applyBorder="1" applyAlignment="1">
      <alignment horizontal="right" vertical="top" wrapText="1"/>
    </xf>
    <xf numFmtId="0" fontId="15" fillId="2" borderId="0" xfId="0" applyFont="1" applyFill="1" applyAlignment="1">
      <alignment horizontal="left"/>
    </xf>
    <xf numFmtId="0" fontId="15" fillId="2" borderId="0" xfId="0" applyFont="1" applyFill="1" applyAlignment="1">
      <alignment horizontal="right"/>
    </xf>
    <xf numFmtId="0" fontId="15" fillId="2" borderId="0" xfId="0" applyFont="1" applyFill="1" applyAlignment="1">
      <alignment vertical="top"/>
    </xf>
    <xf numFmtId="0" fontId="15" fillId="2" borderId="0" xfId="0" applyFont="1" applyFill="1" applyAlignment="1">
      <alignment wrapText="1"/>
    </xf>
    <xf numFmtId="0" fontId="4" fillId="2" borderId="1" xfId="0" applyFont="1" applyFill="1" applyBorder="1" applyAlignment="1">
      <alignment horizontal="left" vertical="top" wrapText="1"/>
    </xf>
    <xf numFmtId="0" fontId="15" fillId="2" borderId="0" xfId="0" applyFont="1" applyFill="1" applyAlignment="1">
      <alignment horizontal="left" wrapText="1"/>
    </xf>
    <xf numFmtId="0" fontId="4" fillId="2" borderId="1" xfId="0" applyFont="1" applyFill="1" applyBorder="1" applyAlignment="1">
      <alignment horizontal="left" vertical="top" wrapText="1"/>
    </xf>
    <xf numFmtId="166" fontId="4" fillId="2" borderId="1" xfId="0" applyNumberFormat="1" applyFont="1" applyFill="1" applyBorder="1" applyAlignment="1">
      <alignment horizontal="right" vertical="top" wrapText="1"/>
    </xf>
    <xf numFmtId="166" fontId="14" fillId="2" borderId="1" xfId="0" applyNumberFormat="1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left" vertical="top" wrapText="1"/>
    </xf>
    <xf numFmtId="0" fontId="15" fillId="2" borderId="0" xfId="0" applyFont="1" applyFill="1" applyAlignment="1">
      <alignment horizontal="left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49" fontId="4" fillId="2" borderId="2" xfId="0" applyNumberFormat="1" applyFont="1" applyFill="1" applyBorder="1" applyAlignment="1">
      <alignment horizontal="center" vertical="top" wrapText="1"/>
    </xf>
    <xf numFmtId="49" fontId="4" fillId="2" borderId="6" xfId="0" applyNumberFormat="1" applyFont="1" applyFill="1" applyBorder="1" applyAlignment="1">
      <alignment horizontal="center" vertical="top" wrapText="1"/>
    </xf>
    <xf numFmtId="49" fontId="4" fillId="2" borderId="3" xfId="0" applyNumberFormat="1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wrapText="1"/>
    </xf>
    <xf numFmtId="0" fontId="12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</cellXfs>
  <cellStyles count="11">
    <cellStyle name="Денежный 2" xfId="3" xr:uid="{00000000-0005-0000-0000-000000000000}"/>
    <cellStyle name="Обычный" xfId="0" builtinId="0"/>
    <cellStyle name="Обычный 2" xfId="2" xr:uid="{00000000-0005-0000-0000-000002000000}"/>
    <cellStyle name="Обычный 2 2" xfId="4" xr:uid="{00000000-0005-0000-0000-000003000000}"/>
    <cellStyle name="Обычный 2 2 2" xfId="5" xr:uid="{00000000-0005-0000-0000-000004000000}"/>
    <cellStyle name="Обычный 2 3" xfId="6" xr:uid="{00000000-0005-0000-0000-000005000000}"/>
    <cellStyle name="Обычный 2 4" xfId="7" xr:uid="{00000000-0005-0000-0000-000006000000}"/>
    <cellStyle name="Обычный 3" xfId="1" xr:uid="{00000000-0005-0000-0000-000007000000}"/>
    <cellStyle name="Обычный 4" xfId="8" xr:uid="{00000000-0005-0000-0000-000008000000}"/>
    <cellStyle name="Обычный 5" xfId="9" xr:uid="{00000000-0005-0000-0000-000009000000}"/>
    <cellStyle name="Обычный 6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outlinePr summaryBelow="0"/>
  </sheetPr>
  <dimension ref="A1:H85"/>
  <sheetViews>
    <sheetView tabSelected="1" view="pageBreakPreview" topLeftCell="A43" zoomScaleNormal="100" zoomScaleSheetLayoutView="100" workbookViewId="0">
      <selection activeCell="E51" sqref="E51"/>
    </sheetView>
  </sheetViews>
  <sheetFormatPr defaultColWidth="9.140625" defaultRowHeight="15" x14ac:dyDescent="0.25"/>
  <cols>
    <col min="1" max="1" width="6.5703125" style="2" bestFit="1" customWidth="1"/>
    <col min="2" max="2" width="17.85546875" style="2" customWidth="1"/>
    <col min="3" max="3" width="30.7109375" style="2" customWidth="1"/>
    <col min="4" max="4" width="31.7109375" style="8" customWidth="1"/>
    <col min="5" max="5" width="11.42578125" style="2" customWidth="1"/>
    <col min="6" max="6" width="11.85546875" style="2" bestFit="1" customWidth="1"/>
    <col min="7" max="7" width="11.42578125" style="2" bestFit="1" customWidth="1"/>
    <col min="8" max="8" width="14.28515625" style="2" customWidth="1"/>
    <col min="9" max="16384" width="9.140625" style="2"/>
  </cols>
  <sheetData>
    <row r="1" spans="1:8" x14ac:dyDescent="0.25">
      <c r="F1" s="32" t="s">
        <v>0</v>
      </c>
    </row>
    <row r="2" spans="1:8" ht="52.5" customHeight="1" x14ac:dyDescent="0.25">
      <c r="A2" s="73" t="s">
        <v>157</v>
      </c>
      <c r="B2" s="73"/>
      <c r="C2" s="73"/>
      <c r="D2" s="73"/>
      <c r="E2" s="73"/>
      <c r="F2" s="73"/>
    </row>
    <row r="3" spans="1:8" s="4" customFormat="1" x14ac:dyDescent="0.25">
      <c r="A3" s="2"/>
      <c r="B3" s="2"/>
      <c r="C3" s="3"/>
      <c r="D3" s="12"/>
    </row>
    <row r="4" spans="1:8" ht="53.25" customHeight="1" x14ac:dyDescent="0.25">
      <c r="A4" s="1" t="s">
        <v>1</v>
      </c>
      <c r="B4" s="41" t="s">
        <v>6</v>
      </c>
      <c r="C4" s="41" t="s">
        <v>135</v>
      </c>
      <c r="D4" s="41" t="s">
        <v>2</v>
      </c>
      <c r="E4" s="41" t="s">
        <v>8</v>
      </c>
      <c r="F4" s="41" t="s">
        <v>3</v>
      </c>
    </row>
    <row r="5" spans="1:8" s="4" customFormat="1" x14ac:dyDescent="0.25">
      <c r="A5" s="5">
        <v>1</v>
      </c>
      <c r="B5" s="5">
        <v>2</v>
      </c>
      <c r="C5" s="5">
        <v>3</v>
      </c>
      <c r="D5" s="13">
        <v>4</v>
      </c>
      <c r="E5" s="5">
        <v>5</v>
      </c>
      <c r="F5" s="5">
        <v>6</v>
      </c>
    </row>
    <row r="6" spans="1:8" s="4" customFormat="1" x14ac:dyDescent="0.25">
      <c r="A6" s="57" t="s">
        <v>138</v>
      </c>
      <c r="B6" s="57" t="s">
        <v>136</v>
      </c>
      <c r="C6" s="58" t="s">
        <v>137</v>
      </c>
      <c r="D6" s="35" t="s">
        <v>7</v>
      </c>
      <c r="E6" s="40">
        <f>SUM(E7,E10,E11,E12)</f>
        <v>139907.31744851259</v>
      </c>
      <c r="F6" s="40">
        <f>SUM(F7,F10,F11,F12)</f>
        <v>19751</v>
      </c>
      <c r="G6" s="11">
        <f>F6/E6</f>
        <v>0.14117202988520297</v>
      </c>
      <c r="H6" s="10"/>
    </row>
    <row r="7" spans="1:8" x14ac:dyDescent="0.25">
      <c r="A7" s="57"/>
      <c r="B7" s="57"/>
      <c r="C7" s="58"/>
      <c r="D7" s="35" t="s">
        <v>132</v>
      </c>
      <c r="E7" s="40">
        <f>SUM(E8:E9)</f>
        <v>126631.65100000001</v>
      </c>
      <c r="F7" s="40">
        <f>SUM(F8:F9)</f>
        <v>19751</v>
      </c>
      <c r="H7" s="10"/>
    </row>
    <row r="8" spans="1:8" x14ac:dyDescent="0.25">
      <c r="A8" s="57"/>
      <c r="B8" s="57"/>
      <c r="C8" s="58"/>
      <c r="D8" s="34" t="s">
        <v>133</v>
      </c>
      <c r="E8" s="38">
        <f>SUM(E15)</f>
        <v>95931.651000000013</v>
      </c>
      <c r="F8" s="38">
        <f>SUM(F15)</f>
        <v>0</v>
      </c>
    </row>
    <row r="9" spans="1:8" ht="30" x14ac:dyDescent="0.25">
      <c r="A9" s="57"/>
      <c r="B9" s="57"/>
      <c r="C9" s="58"/>
      <c r="D9" s="34" t="s">
        <v>134</v>
      </c>
      <c r="E9" s="38">
        <f>SUM(E16,E70)</f>
        <v>30700</v>
      </c>
      <c r="F9" s="38">
        <f>SUM(F16,F70)</f>
        <v>19751</v>
      </c>
    </row>
    <row r="10" spans="1:8" x14ac:dyDescent="0.25">
      <c r="A10" s="57"/>
      <c r="B10" s="57"/>
      <c r="C10" s="58"/>
      <c r="D10" s="35" t="s">
        <v>5</v>
      </c>
      <c r="E10" s="40">
        <f t="shared" ref="E10:F10" si="0">SUM(E17,E41,E71)</f>
        <v>13275.666448512588</v>
      </c>
      <c r="F10" s="40">
        <f t="shared" si="0"/>
        <v>0</v>
      </c>
    </row>
    <row r="11" spans="1:8" x14ac:dyDescent="0.25">
      <c r="A11" s="57"/>
      <c r="B11" s="57"/>
      <c r="C11" s="58"/>
      <c r="D11" s="35" t="s">
        <v>12</v>
      </c>
      <c r="E11" s="40">
        <f t="shared" ref="E11:F11" si="1">SUM(E18,E42,E72)</f>
        <v>0</v>
      </c>
      <c r="F11" s="40">
        <f t="shared" si="1"/>
        <v>0</v>
      </c>
    </row>
    <row r="12" spans="1:8" x14ac:dyDescent="0.25">
      <c r="A12" s="57"/>
      <c r="B12" s="57"/>
      <c r="C12" s="58"/>
      <c r="D12" s="35" t="s">
        <v>13</v>
      </c>
      <c r="E12" s="40">
        <f>SUM(E19,E43,E73)</f>
        <v>0</v>
      </c>
      <c r="F12" s="40">
        <f t="shared" ref="F12" si="2">SUM(F19,F43,F73)</f>
        <v>0</v>
      </c>
      <c r="H12" s="9"/>
    </row>
    <row r="13" spans="1:8" ht="15" customHeight="1" x14ac:dyDescent="0.25">
      <c r="A13" s="64" t="s">
        <v>141</v>
      </c>
      <c r="B13" s="64" t="s">
        <v>139</v>
      </c>
      <c r="C13" s="67" t="s">
        <v>140</v>
      </c>
      <c r="D13" s="37" t="s">
        <v>7</v>
      </c>
      <c r="E13" s="40">
        <f>SUM(E14,E17,E18,E19)</f>
        <v>126207.31744851259</v>
      </c>
      <c r="F13" s="40">
        <f>SUM(F14,F17,F18,F19)</f>
        <v>19751</v>
      </c>
      <c r="G13" s="11">
        <f>F13/E13</f>
        <v>0.15649647262376523</v>
      </c>
    </row>
    <row r="14" spans="1:8" x14ac:dyDescent="0.25">
      <c r="A14" s="65"/>
      <c r="B14" s="65"/>
      <c r="C14" s="68"/>
      <c r="D14" s="36" t="s">
        <v>132</v>
      </c>
      <c r="E14" s="53">
        <f>SUM(E21,E27,E33)</f>
        <v>120931.65100000001</v>
      </c>
      <c r="F14" s="53">
        <f>SUM(F21,F27,F33)</f>
        <v>19751</v>
      </c>
    </row>
    <row r="15" spans="1:8" x14ac:dyDescent="0.25">
      <c r="A15" s="65"/>
      <c r="B15" s="65"/>
      <c r="C15" s="68"/>
      <c r="D15" s="34" t="s">
        <v>133</v>
      </c>
      <c r="E15" s="54">
        <f>SUM(E22,E28)</f>
        <v>95931.651000000013</v>
      </c>
      <c r="F15" s="54">
        <f>SUM(F22,F28)</f>
        <v>0</v>
      </c>
    </row>
    <row r="16" spans="1:8" ht="30" x14ac:dyDescent="0.25">
      <c r="A16" s="65"/>
      <c r="B16" s="65"/>
      <c r="C16" s="68"/>
      <c r="D16" s="34" t="s">
        <v>134</v>
      </c>
      <c r="E16" s="38">
        <f>SUM(E34)</f>
        <v>25000</v>
      </c>
      <c r="F16" s="38">
        <f>SUM(F34)</f>
        <v>19751</v>
      </c>
    </row>
    <row r="17" spans="1:6" x14ac:dyDescent="0.25">
      <c r="A17" s="65"/>
      <c r="B17" s="65"/>
      <c r="C17" s="68"/>
      <c r="D17" s="36" t="s">
        <v>5</v>
      </c>
      <c r="E17" s="39">
        <f>SUM(E23,E29,E35)</f>
        <v>5275.6664485125866</v>
      </c>
      <c r="F17" s="39">
        <f t="shared" ref="F17:F19" si="3">SUM(F23,F29,F35)</f>
        <v>0</v>
      </c>
    </row>
    <row r="18" spans="1:6" x14ac:dyDescent="0.25">
      <c r="A18" s="65"/>
      <c r="B18" s="65"/>
      <c r="C18" s="68"/>
      <c r="D18" s="36" t="s">
        <v>12</v>
      </c>
      <c r="E18" s="39">
        <f t="shared" ref="E18:F18" si="4">SUM(E24,E30,E36)</f>
        <v>0</v>
      </c>
      <c r="F18" s="39">
        <f t="shared" si="3"/>
        <v>0</v>
      </c>
    </row>
    <row r="19" spans="1:6" x14ac:dyDescent="0.25">
      <c r="A19" s="66"/>
      <c r="B19" s="66"/>
      <c r="C19" s="69"/>
      <c r="D19" s="36" t="s">
        <v>13</v>
      </c>
      <c r="E19" s="39">
        <f t="shared" ref="E19:F19" si="5">SUM(E25,E31,E37)</f>
        <v>0</v>
      </c>
      <c r="F19" s="39">
        <f t="shared" si="3"/>
        <v>0</v>
      </c>
    </row>
    <row r="20" spans="1:6" x14ac:dyDescent="0.25">
      <c r="A20" s="62" t="s">
        <v>144</v>
      </c>
      <c r="B20" s="62" t="s">
        <v>9</v>
      </c>
      <c r="C20" s="63" t="s">
        <v>159</v>
      </c>
      <c r="D20" s="13" t="s">
        <v>7</v>
      </c>
      <c r="E20" s="53">
        <f>SUM(E21,E23,E24,E25)</f>
        <v>7176.6858695652181</v>
      </c>
      <c r="F20" s="53">
        <f>SUM(F21,F23,F24,F25)</f>
        <v>0</v>
      </c>
    </row>
    <row r="21" spans="1:6" x14ac:dyDescent="0.25">
      <c r="A21" s="74"/>
      <c r="B21" s="62"/>
      <c r="C21" s="63"/>
      <c r="D21" s="55" t="s">
        <v>132</v>
      </c>
      <c r="E21" s="53">
        <f>SUM(E22)</f>
        <v>6602.5510000000004</v>
      </c>
      <c r="F21" s="53">
        <f>SUM(F22)</f>
        <v>0</v>
      </c>
    </row>
    <row r="22" spans="1:6" x14ac:dyDescent="0.25">
      <c r="A22" s="74"/>
      <c r="B22" s="62"/>
      <c r="C22" s="63"/>
      <c r="D22" s="34" t="s">
        <v>133</v>
      </c>
      <c r="E22" s="54">
        <v>6602.5510000000004</v>
      </c>
      <c r="F22" s="54">
        <v>0</v>
      </c>
    </row>
    <row r="23" spans="1:6" x14ac:dyDescent="0.25">
      <c r="A23" s="74"/>
      <c r="B23" s="62"/>
      <c r="C23" s="63"/>
      <c r="D23" s="55" t="s">
        <v>5</v>
      </c>
      <c r="E23" s="53">
        <f>E21*8/92</f>
        <v>574.1348695652174</v>
      </c>
      <c r="F23" s="53">
        <f>F21*8/92</f>
        <v>0</v>
      </c>
    </row>
    <row r="24" spans="1:6" x14ac:dyDescent="0.25">
      <c r="A24" s="74"/>
      <c r="B24" s="62"/>
      <c r="C24" s="63"/>
      <c r="D24" s="55" t="s">
        <v>12</v>
      </c>
      <c r="E24" s="53">
        <v>0</v>
      </c>
      <c r="F24" s="53">
        <v>0</v>
      </c>
    </row>
    <row r="25" spans="1:6" x14ac:dyDescent="0.25">
      <c r="A25" s="74"/>
      <c r="B25" s="62"/>
      <c r="C25" s="63"/>
      <c r="D25" s="55" t="s">
        <v>13</v>
      </c>
      <c r="E25" s="53">
        <v>0</v>
      </c>
      <c r="F25" s="53">
        <v>0</v>
      </c>
    </row>
    <row r="26" spans="1:6" x14ac:dyDescent="0.25">
      <c r="A26" s="62" t="s">
        <v>145</v>
      </c>
      <c r="B26" s="62" t="s">
        <v>9</v>
      </c>
      <c r="C26" s="63" t="s">
        <v>25</v>
      </c>
      <c r="D26" s="13" t="s">
        <v>7</v>
      </c>
      <c r="E26" s="53">
        <f>SUM(E27,E29,E30,E31)</f>
        <v>94030.631578947374</v>
      </c>
      <c r="F26" s="53">
        <f>SUM(F27,F29,F30,F31)</f>
        <v>0</v>
      </c>
    </row>
    <row r="27" spans="1:6" x14ac:dyDescent="0.25">
      <c r="A27" s="74"/>
      <c r="B27" s="62"/>
      <c r="C27" s="63"/>
      <c r="D27" s="50" t="s">
        <v>132</v>
      </c>
      <c r="E27" s="53">
        <f>SUM(E28)</f>
        <v>89329.1</v>
      </c>
      <c r="F27" s="53">
        <f>SUM(F28)</f>
        <v>0</v>
      </c>
    </row>
    <row r="28" spans="1:6" x14ac:dyDescent="0.25">
      <c r="A28" s="74"/>
      <c r="B28" s="62"/>
      <c r="C28" s="63"/>
      <c r="D28" s="34" t="s">
        <v>133</v>
      </c>
      <c r="E28" s="54">
        <v>89329.1</v>
      </c>
      <c r="F28" s="54">
        <v>0</v>
      </c>
    </row>
    <row r="29" spans="1:6" x14ac:dyDescent="0.25">
      <c r="A29" s="74"/>
      <c r="B29" s="62"/>
      <c r="C29" s="63"/>
      <c r="D29" s="50" t="s">
        <v>5</v>
      </c>
      <c r="E29" s="53">
        <f>E27*5/95</f>
        <v>4701.5315789473689</v>
      </c>
      <c r="F29" s="53">
        <f>F27*5/95</f>
        <v>0</v>
      </c>
    </row>
    <row r="30" spans="1:6" x14ac:dyDescent="0.25">
      <c r="A30" s="74"/>
      <c r="B30" s="62"/>
      <c r="C30" s="63"/>
      <c r="D30" s="50" t="s">
        <v>12</v>
      </c>
      <c r="E30" s="53">
        <v>0</v>
      </c>
      <c r="F30" s="53">
        <v>0</v>
      </c>
    </row>
    <row r="31" spans="1:6" x14ac:dyDescent="0.25">
      <c r="A31" s="74"/>
      <c r="B31" s="62"/>
      <c r="C31" s="63"/>
      <c r="D31" s="50" t="s">
        <v>13</v>
      </c>
      <c r="E31" s="53">
        <v>0</v>
      </c>
      <c r="F31" s="53">
        <v>0</v>
      </c>
    </row>
    <row r="32" spans="1:6" x14ac:dyDescent="0.25">
      <c r="A32" s="62" t="s">
        <v>158</v>
      </c>
      <c r="B32" s="59" t="s">
        <v>9</v>
      </c>
      <c r="C32" s="63" t="s">
        <v>26</v>
      </c>
      <c r="D32" s="13" t="s">
        <v>7</v>
      </c>
      <c r="E32" s="53">
        <f>SUM(E33,E35,E36,E37)</f>
        <v>25000</v>
      </c>
      <c r="F32" s="53">
        <f>SUM(F33,F35,F36,F37)</f>
        <v>19751</v>
      </c>
    </row>
    <row r="33" spans="1:7" x14ac:dyDescent="0.25">
      <c r="A33" s="74"/>
      <c r="B33" s="60"/>
      <c r="C33" s="63"/>
      <c r="D33" s="50" t="s">
        <v>132</v>
      </c>
      <c r="E33" s="53">
        <f>SUM(E34)</f>
        <v>25000</v>
      </c>
      <c r="F33" s="53">
        <f>SUM(F34)</f>
        <v>19751</v>
      </c>
    </row>
    <row r="34" spans="1:7" ht="30" x14ac:dyDescent="0.25">
      <c r="A34" s="74"/>
      <c r="B34" s="60"/>
      <c r="C34" s="63"/>
      <c r="D34" s="34" t="s">
        <v>134</v>
      </c>
      <c r="E34" s="38">
        <v>25000</v>
      </c>
      <c r="F34" s="38">
        <v>19751</v>
      </c>
    </row>
    <row r="35" spans="1:7" x14ac:dyDescent="0.25">
      <c r="A35" s="74"/>
      <c r="B35" s="60"/>
      <c r="C35" s="63"/>
      <c r="D35" s="50" t="s">
        <v>5</v>
      </c>
      <c r="E35" s="53">
        <v>0</v>
      </c>
      <c r="F35" s="53">
        <v>0</v>
      </c>
    </row>
    <row r="36" spans="1:7" x14ac:dyDescent="0.25">
      <c r="A36" s="74"/>
      <c r="B36" s="60"/>
      <c r="C36" s="63"/>
      <c r="D36" s="50" t="s">
        <v>12</v>
      </c>
      <c r="E36" s="53">
        <v>0</v>
      </c>
      <c r="F36" s="53">
        <v>0</v>
      </c>
    </row>
    <row r="37" spans="1:7" x14ac:dyDescent="0.25">
      <c r="A37" s="74"/>
      <c r="B37" s="61"/>
      <c r="C37" s="63"/>
      <c r="D37" s="50" t="s">
        <v>13</v>
      </c>
      <c r="E37" s="53">
        <v>0</v>
      </c>
      <c r="F37" s="53">
        <v>0</v>
      </c>
    </row>
    <row r="38" spans="1:7" ht="15" customHeight="1" x14ac:dyDescent="0.25">
      <c r="A38" s="64" t="s">
        <v>143</v>
      </c>
      <c r="B38" s="64" t="s">
        <v>139</v>
      </c>
      <c r="C38" s="67" t="s">
        <v>156</v>
      </c>
      <c r="D38" s="36" t="s">
        <v>10</v>
      </c>
      <c r="E38" s="39">
        <f t="shared" ref="E38:F38" si="6">SUM(E40:E43)</f>
        <v>8000</v>
      </c>
      <c r="F38" s="39">
        <f t="shared" si="6"/>
        <v>0</v>
      </c>
      <c r="G38" s="11">
        <f>F38/E38</f>
        <v>0</v>
      </c>
    </row>
    <row r="39" spans="1:7" ht="30" x14ac:dyDescent="0.25">
      <c r="A39" s="65"/>
      <c r="B39" s="65"/>
      <c r="C39" s="68"/>
      <c r="D39" s="36" t="s">
        <v>11</v>
      </c>
      <c r="E39" s="39"/>
      <c r="F39" s="39"/>
    </row>
    <row r="40" spans="1:7" x14ac:dyDescent="0.25">
      <c r="A40" s="65"/>
      <c r="B40" s="65"/>
      <c r="C40" s="68"/>
      <c r="D40" s="36" t="s">
        <v>4</v>
      </c>
      <c r="E40" s="39">
        <f t="shared" ref="E40:F40" si="7">SUM(E46,E52,E58,E64)</f>
        <v>0</v>
      </c>
      <c r="F40" s="39">
        <f t="shared" si="7"/>
        <v>0</v>
      </c>
    </row>
    <row r="41" spans="1:7" x14ac:dyDescent="0.25">
      <c r="A41" s="65"/>
      <c r="B41" s="65"/>
      <c r="C41" s="68"/>
      <c r="D41" s="36" t="s">
        <v>5</v>
      </c>
      <c r="E41" s="39">
        <f t="shared" ref="E41:F41" si="8">SUM(E47,E53,E59,E65)</f>
        <v>8000</v>
      </c>
      <c r="F41" s="39">
        <f t="shared" si="8"/>
        <v>0</v>
      </c>
    </row>
    <row r="42" spans="1:7" x14ac:dyDescent="0.25">
      <c r="A42" s="65"/>
      <c r="B42" s="65"/>
      <c r="C42" s="68"/>
      <c r="D42" s="36" t="s">
        <v>12</v>
      </c>
      <c r="E42" s="39">
        <f t="shared" ref="E42:F42" si="9">SUM(E48,E54,E60,E66)</f>
        <v>0</v>
      </c>
      <c r="F42" s="39">
        <f t="shared" si="9"/>
        <v>0</v>
      </c>
    </row>
    <row r="43" spans="1:7" x14ac:dyDescent="0.25">
      <c r="A43" s="66"/>
      <c r="B43" s="66"/>
      <c r="C43" s="69"/>
      <c r="D43" s="36" t="s">
        <v>13</v>
      </c>
      <c r="E43" s="39">
        <f>SUM(E49,E55,E61,E67)</f>
        <v>0</v>
      </c>
      <c r="F43" s="39">
        <f t="shared" ref="F43" si="10">SUM(F49,F55,F61,F67)</f>
        <v>0</v>
      </c>
    </row>
    <row r="44" spans="1:7" ht="15" customHeight="1" x14ac:dyDescent="0.25">
      <c r="A44" s="59" t="s">
        <v>152</v>
      </c>
      <c r="B44" s="62" t="s">
        <v>9</v>
      </c>
      <c r="C44" s="63" t="s">
        <v>146</v>
      </c>
      <c r="D44" s="52" t="s">
        <v>10</v>
      </c>
      <c r="E44" s="53">
        <f t="shared" ref="E44:F44" si="11">SUM(E46:E49)</f>
        <v>1000</v>
      </c>
      <c r="F44" s="53">
        <f t="shared" si="11"/>
        <v>0</v>
      </c>
    </row>
    <row r="45" spans="1:7" ht="30" x14ac:dyDescent="0.25">
      <c r="A45" s="60"/>
      <c r="B45" s="62"/>
      <c r="C45" s="63"/>
      <c r="D45" s="52" t="s">
        <v>11</v>
      </c>
      <c r="E45" s="53"/>
      <c r="F45" s="53"/>
    </row>
    <row r="46" spans="1:7" x14ac:dyDescent="0.25">
      <c r="A46" s="60"/>
      <c r="B46" s="62"/>
      <c r="C46" s="63"/>
      <c r="D46" s="52" t="s">
        <v>4</v>
      </c>
      <c r="E46" s="53">
        <v>0</v>
      </c>
      <c r="F46" s="53">
        <v>0</v>
      </c>
    </row>
    <row r="47" spans="1:7" x14ac:dyDescent="0.25">
      <c r="A47" s="60"/>
      <c r="B47" s="62"/>
      <c r="C47" s="63"/>
      <c r="D47" s="52" t="s">
        <v>5</v>
      </c>
      <c r="E47" s="53">
        <v>1000</v>
      </c>
      <c r="F47" s="53">
        <v>0</v>
      </c>
    </row>
    <row r="48" spans="1:7" x14ac:dyDescent="0.25">
      <c r="A48" s="60"/>
      <c r="B48" s="62"/>
      <c r="C48" s="63"/>
      <c r="D48" s="52" t="s">
        <v>12</v>
      </c>
      <c r="E48" s="53">
        <v>0</v>
      </c>
      <c r="F48" s="53">
        <v>0</v>
      </c>
    </row>
    <row r="49" spans="1:6" x14ac:dyDescent="0.25">
      <c r="A49" s="61"/>
      <c r="B49" s="62"/>
      <c r="C49" s="63"/>
      <c r="D49" s="52" t="s">
        <v>13</v>
      </c>
      <c r="E49" s="53">
        <v>0</v>
      </c>
      <c r="F49" s="53">
        <v>0</v>
      </c>
    </row>
    <row r="50" spans="1:6" ht="20.25" customHeight="1" x14ac:dyDescent="0.25">
      <c r="A50" s="59" t="s">
        <v>153</v>
      </c>
      <c r="B50" s="62" t="s">
        <v>9</v>
      </c>
      <c r="C50" s="63" t="s">
        <v>147</v>
      </c>
      <c r="D50" s="13" t="s">
        <v>10</v>
      </c>
      <c r="E50" s="53">
        <f t="shared" ref="E50:F50" si="12">SUM(E52:E55)</f>
        <v>600</v>
      </c>
      <c r="F50" s="53">
        <f t="shared" si="12"/>
        <v>0</v>
      </c>
    </row>
    <row r="51" spans="1:6" ht="50.25" customHeight="1" x14ac:dyDescent="0.25">
      <c r="A51" s="60"/>
      <c r="B51" s="62"/>
      <c r="C51" s="63"/>
      <c r="D51" s="13" t="s">
        <v>11</v>
      </c>
      <c r="E51" s="53"/>
      <c r="F51" s="53"/>
    </row>
    <row r="52" spans="1:6" ht="27" customHeight="1" x14ac:dyDescent="0.25">
      <c r="A52" s="60"/>
      <c r="B52" s="62"/>
      <c r="C52" s="63"/>
      <c r="D52" s="13" t="s">
        <v>4</v>
      </c>
      <c r="E52" s="53">
        <v>0</v>
      </c>
      <c r="F52" s="53">
        <v>0</v>
      </c>
    </row>
    <row r="53" spans="1:6" ht="27" customHeight="1" x14ac:dyDescent="0.25">
      <c r="A53" s="60"/>
      <c r="B53" s="62"/>
      <c r="C53" s="63"/>
      <c r="D53" s="13" t="s">
        <v>5</v>
      </c>
      <c r="E53" s="53">
        <v>600</v>
      </c>
      <c r="F53" s="53">
        <v>0</v>
      </c>
    </row>
    <row r="54" spans="1:6" ht="30" customHeight="1" x14ac:dyDescent="0.25">
      <c r="A54" s="60"/>
      <c r="B54" s="62"/>
      <c r="C54" s="63"/>
      <c r="D54" s="13" t="s">
        <v>12</v>
      </c>
      <c r="E54" s="53">
        <v>0</v>
      </c>
      <c r="F54" s="53">
        <v>0</v>
      </c>
    </row>
    <row r="55" spans="1:6" ht="39" customHeight="1" x14ac:dyDescent="0.25">
      <c r="A55" s="61"/>
      <c r="B55" s="62"/>
      <c r="C55" s="63"/>
      <c r="D55" s="13" t="s">
        <v>13</v>
      </c>
      <c r="E55" s="53">
        <v>0</v>
      </c>
      <c r="F55" s="53">
        <v>0</v>
      </c>
    </row>
    <row r="56" spans="1:6" ht="15" customHeight="1" x14ac:dyDescent="0.25">
      <c r="A56" s="59" t="s">
        <v>154</v>
      </c>
      <c r="B56" s="62" t="s">
        <v>9</v>
      </c>
      <c r="C56" s="63" t="s">
        <v>148</v>
      </c>
      <c r="D56" s="52" t="s">
        <v>10</v>
      </c>
      <c r="E56" s="53">
        <f t="shared" ref="E56:F56" si="13">SUM(E58:E61)</f>
        <v>5400</v>
      </c>
      <c r="F56" s="53">
        <f t="shared" si="13"/>
        <v>0</v>
      </c>
    </row>
    <row r="57" spans="1:6" ht="30" x14ac:dyDescent="0.25">
      <c r="A57" s="60"/>
      <c r="B57" s="62"/>
      <c r="C57" s="63"/>
      <c r="D57" s="52" t="s">
        <v>11</v>
      </c>
      <c r="E57" s="53"/>
      <c r="F57" s="53"/>
    </row>
    <row r="58" spans="1:6" x14ac:dyDescent="0.25">
      <c r="A58" s="60"/>
      <c r="B58" s="62"/>
      <c r="C58" s="63"/>
      <c r="D58" s="52" t="s">
        <v>4</v>
      </c>
      <c r="E58" s="53">
        <v>0</v>
      </c>
      <c r="F58" s="53">
        <v>0</v>
      </c>
    </row>
    <row r="59" spans="1:6" x14ac:dyDescent="0.25">
      <c r="A59" s="60"/>
      <c r="B59" s="62"/>
      <c r="C59" s="63"/>
      <c r="D59" s="52" t="s">
        <v>5</v>
      </c>
      <c r="E59" s="53">
        <v>5400</v>
      </c>
      <c r="F59" s="53">
        <v>0</v>
      </c>
    </row>
    <row r="60" spans="1:6" x14ac:dyDescent="0.25">
      <c r="A60" s="60"/>
      <c r="B60" s="62"/>
      <c r="C60" s="63"/>
      <c r="D60" s="52" t="s">
        <v>12</v>
      </c>
      <c r="E60" s="53">
        <v>0</v>
      </c>
      <c r="F60" s="53">
        <v>0</v>
      </c>
    </row>
    <row r="61" spans="1:6" x14ac:dyDescent="0.25">
      <c r="A61" s="61"/>
      <c r="B61" s="62"/>
      <c r="C61" s="63"/>
      <c r="D61" s="52" t="s">
        <v>13</v>
      </c>
      <c r="E61" s="53">
        <v>0</v>
      </c>
      <c r="F61" s="53">
        <v>0</v>
      </c>
    </row>
    <row r="62" spans="1:6" ht="15" customHeight="1" x14ac:dyDescent="0.25">
      <c r="A62" s="59" t="s">
        <v>155</v>
      </c>
      <c r="B62" s="62" t="s">
        <v>9</v>
      </c>
      <c r="C62" s="63" t="s">
        <v>149</v>
      </c>
      <c r="D62" s="52" t="s">
        <v>10</v>
      </c>
      <c r="E62" s="53">
        <f t="shared" ref="E62:F62" si="14">SUM(E64:E67)</f>
        <v>1000</v>
      </c>
      <c r="F62" s="53">
        <f t="shared" si="14"/>
        <v>0</v>
      </c>
    </row>
    <row r="63" spans="1:6" ht="30" x14ac:dyDescent="0.25">
      <c r="A63" s="60"/>
      <c r="B63" s="62"/>
      <c r="C63" s="63"/>
      <c r="D63" s="52" t="s">
        <v>11</v>
      </c>
      <c r="E63" s="53"/>
      <c r="F63" s="53"/>
    </row>
    <row r="64" spans="1:6" x14ac:dyDescent="0.25">
      <c r="A64" s="60"/>
      <c r="B64" s="62"/>
      <c r="C64" s="63"/>
      <c r="D64" s="52" t="s">
        <v>4</v>
      </c>
      <c r="E64" s="53">
        <v>0</v>
      </c>
      <c r="F64" s="53">
        <v>0</v>
      </c>
    </row>
    <row r="65" spans="1:7" x14ac:dyDescent="0.25">
      <c r="A65" s="60"/>
      <c r="B65" s="62"/>
      <c r="C65" s="63"/>
      <c r="D65" s="52" t="s">
        <v>5</v>
      </c>
      <c r="E65" s="53">
        <v>1000</v>
      </c>
      <c r="F65" s="53">
        <v>0</v>
      </c>
    </row>
    <row r="66" spans="1:7" x14ac:dyDescent="0.25">
      <c r="A66" s="60"/>
      <c r="B66" s="62"/>
      <c r="C66" s="63"/>
      <c r="D66" s="52" t="s">
        <v>12</v>
      </c>
      <c r="E66" s="53">
        <v>0</v>
      </c>
      <c r="F66" s="53">
        <v>0</v>
      </c>
    </row>
    <row r="67" spans="1:7" x14ac:dyDescent="0.25">
      <c r="A67" s="61"/>
      <c r="B67" s="62"/>
      <c r="C67" s="63"/>
      <c r="D67" s="52" t="s">
        <v>13</v>
      </c>
      <c r="E67" s="53">
        <v>0</v>
      </c>
      <c r="F67" s="53">
        <v>0</v>
      </c>
    </row>
    <row r="68" spans="1:7" ht="15" customHeight="1" x14ac:dyDescent="0.25">
      <c r="A68" s="64" t="s">
        <v>150</v>
      </c>
      <c r="B68" s="64" t="s">
        <v>139</v>
      </c>
      <c r="C68" s="67" t="s">
        <v>142</v>
      </c>
      <c r="D68" s="37" t="s">
        <v>7</v>
      </c>
      <c r="E68" s="40">
        <f>SUM(E69,E71,E72,E73)</f>
        <v>5700</v>
      </c>
      <c r="F68" s="40">
        <f>SUM(F69,F71,F72,F73)</f>
        <v>0</v>
      </c>
      <c r="G68" s="11">
        <f>F68/E68</f>
        <v>0</v>
      </c>
    </row>
    <row r="69" spans="1:7" x14ac:dyDescent="0.25">
      <c r="A69" s="65"/>
      <c r="B69" s="65"/>
      <c r="C69" s="68"/>
      <c r="D69" s="36" t="s">
        <v>132</v>
      </c>
      <c r="E69" s="39">
        <f>SUM(E75)</f>
        <v>5700</v>
      </c>
      <c r="F69" s="39">
        <f>SUM(F75)</f>
        <v>0</v>
      </c>
    </row>
    <row r="70" spans="1:7" ht="30" x14ac:dyDescent="0.25">
      <c r="A70" s="65"/>
      <c r="B70" s="65"/>
      <c r="C70" s="68"/>
      <c r="D70" s="34" t="s">
        <v>134</v>
      </c>
      <c r="E70" s="38">
        <f>SUM(E76)</f>
        <v>5700</v>
      </c>
      <c r="F70" s="38">
        <f>SUM(F76)</f>
        <v>0</v>
      </c>
    </row>
    <row r="71" spans="1:7" x14ac:dyDescent="0.25">
      <c r="A71" s="65"/>
      <c r="B71" s="65"/>
      <c r="C71" s="68"/>
      <c r="D71" s="36" t="s">
        <v>5</v>
      </c>
      <c r="E71" s="39">
        <f t="shared" ref="E71:F71" si="15">SUM(E77)</f>
        <v>0</v>
      </c>
      <c r="F71" s="39">
        <f t="shared" si="15"/>
        <v>0</v>
      </c>
    </row>
    <row r="72" spans="1:7" x14ac:dyDescent="0.25">
      <c r="A72" s="65"/>
      <c r="B72" s="65"/>
      <c r="C72" s="68"/>
      <c r="D72" s="36" t="s">
        <v>12</v>
      </c>
      <c r="E72" s="39">
        <f t="shared" ref="E72:F72" si="16">SUM(E78)</f>
        <v>0</v>
      </c>
      <c r="F72" s="39">
        <f t="shared" si="16"/>
        <v>0</v>
      </c>
    </row>
    <row r="73" spans="1:7" x14ac:dyDescent="0.25">
      <c r="A73" s="66"/>
      <c r="B73" s="66"/>
      <c r="C73" s="69"/>
      <c r="D73" s="36" t="s">
        <v>13</v>
      </c>
      <c r="E73" s="39">
        <f>SUM(E79)</f>
        <v>0</v>
      </c>
      <c r="F73" s="39">
        <f t="shared" ref="F73" si="17">SUM(F79)</f>
        <v>0</v>
      </c>
    </row>
    <row r="74" spans="1:7" ht="15" customHeight="1" x14ac:dyDescent="0.25">
      <c r="A74" s="59" t="s">
        <v>151</v>
      </c>
      <c r="B74" s="59" t="s">
        <v>9</v>
      </c>
      <c r="C74" s="70" t="s">
        <v>27</v>
      </c>
      <c r="D74" s="37" t="s">
        <v>7</v>
      </c>
      <c r="E74" s="39">
        <f>SUM(E75,E77,E78,E79)</f>
        <v>5700</v>
      </c>
      <c r="F74" s="39">
        <f>SUM(F75,F77,F78,F79)</f>
        <v>0</v>
      </c>
    </row>
    <row r="75" spans="1:7" x14ac:dyDescent="0.25">
      <c r="A75" s="60"/>
      <c r="B75" s="60"/>
      <c r="C75" s="71"/>
      <c r="D75" s="36" t="s">
        <v>132</v>
      </c>
      <c r="E75" s="39">
        <f>E76</f>
        <v>5700</v>
      </c>
      <c r="F75" s="39">
        <f>F76</f>
        <v>0</v>
      </c>
    </row>
    <row r="76" spans="1:7" ht="30" x14ac:dyDescent="0.25">
      <c r="A76" s="60"/>
      <c r="B76" s="60"/>
      <c r="C76" s="71"/>
      <c r="D76" s="34" t="s">
        <v>134</v>
      </c>
      <c r="E76" s="38">
        <v>5700</v>
      </c>
      <c r="F76" s="38">
        <v>0</v>
      </c>
    </row>
    <row r="77" spans="1:7" x14ac:dyDescent="0.25">
      <c r="A77" s="60"/>
      <c r="B77" s="60"/>
      <c r="C77" s="71"/>
      <c r="D77" s="36" t="s">
        <v>5</v>
      </c>
      <c r="E77" s="39">
        <v>0</v>
      </c>
      <c r="F77" s="39">
        <v>0</v>
      </c>
    </row>
    <row r="78" spans="1:7" x14ac:dyDescent="0.25">
      <c r="A78" s="60"/>
      <c r="B78" s="60"/>
      <c r="C78" s="71"/>
      <c r="D78" s="36" t="s">
        <v>12</v>
      </c>
      <c r="E78" s="39">
        <v>0</v>
      </c>
      <c r="F78" s="39">
        <v>0</v>
      </c>
    </row>
    <row r="79" spans="1:7" x14ac:dyDescent="0.25">
      <c r="A79" s="61"/>
      <c r="B79" s="61"/>
      <c r="C79" s="72"/>
      <c r="D79" s="36" t="s">
        <v>13</v>
      </c>
      <c r="E79" s="39">
        <v>0</v>
      </c>
      <c r="F79" s="39">
        <v>0</v>
      </c>
    </row>
    <row r="80" spans="1:7" x14ac:dyDescent="0.25">
      <c r="A80" s="42"/>
      <c r="B80" s="43"/>
      <c r="C80" s="44"/>
      <c r="D80" s="44"/>
      <c r="E80" s="45"/>
      <c r="F80" s="45"/>
    </row>
    <row r="82" spans="1:6" x14ac:dyDescent="0.25">
      <c r="A82" s="6" t="s">
        <v>20</v>
      </c>
      <c r="B82" s="6"/>
      <c r="C82" s="6"/>
      <c r="D82" s="14"/>
      <c r="E82" s="7"/>
      <c r="F82" s="7" t="s">
        <v>21</v>
      </c>
    </row>
    <row r="83" spans="1:6" x14ac:dyDescent="0.25">
      <c r="A83" s="6"/>
      <c r="B83" s="6"/>
      <c r="C83" s="6"/>
      <c r="D83" s="14"/>
      <c r="E83" s="6"/>
    </row>
    <row r="84" spans="1:6" ht="45" customHeight="1" x14ac:dyDescent="0.25">
      <c r="A84" s="56" t="s">
        <v>24</v>
      </c>
      <c r="B84" s="56"/>
      <c r="C84" s="56"/>
      <c r="D84" s="46"/>
      <c r="E84" s="47"/>
      <c r="F84" s="47" t="s">
        <v>22</v>
      </c>
    </row>
    <row r="85" spans="1:6" x14ac:dyDescent="0.25">
      <c r="A85" s="48" t="s">
        <v>23</v>
      </c>
      <c r="B85" s="49"/>
      <c r="C85" s="49"/>
      <c r="D85" s="51"/>
      <c r="E85" s="49"/>
      <c r="F85" s="49"/>
    </row>
  </sheetData>
  <autoFilter ref="A5:F79" xr:uid="{00000000-0009-0000-0000-000000000000}"/>
  <mergeCells count="38">
    <mergeCell ref="A68:A73"/>
    <mergeCell ref="B68:B73"/>
    <mergeCell ref="C68:C73"/>
    <mergeCell ref="A44:A49"/>
    <mergeCell ref="B44:B49"/>
    <mergeCell ref="C44:C49"/>
    <mergeCell ref="A50:A55"/>
    <mergeCell ref="B50:B55"/>
    <mergeCell ref="A2:F2"/>
    <mergeCell ref="C50:C55"/>
    <mergeCell ref="A38:A43"/>
    <mergeCell ref="B38:B43"/>
    <mergeCell ref="C38:C43"/>
    <mergeCell ref="A26:A31"/>
    <mergeCell ref="B26:B31"/>
    <mergeCell ref="C26:C31"/>
    <mergeCell ref="A32:A37"/>
    <mergeCell ref="B32:B37"/>
    <mergeCell ref="C32:C37"/>
    <mergeCell ref="A20:A25"/>
    <mergeCell ref="B20:B25"/>
    <mergeCell ref="C20:C25"/>
    <mergeCell ref="A84:C84"/>
    <mergeCell ref="B6:B12"/>
    <mergeCell ref="C6:C12"/>
    <mergeCell ref="A6:A12"/>
    <mergeCell ref="A56:A61"/>
    <mergeCell ref="B56:B61"/>
    <mergeCell ref="C56:C61"/>
    <mergeCell ref="A13:A19"/>
    <mergeCell ref="B13:B19"/>
    <mergeCell ref="C13:C19"/>
    <mergeCell ref="A74:A79"/>
    <mergeCell ref="B74:B79"/>
    <mergeCell ref="C74:C79"/>
    <mergeCell ref="A62:A67"/>
    <mergeCell ref="B62:B67"/>
    <mergeCell ref="C62:C67"/>
  </mergeCells>
  <printOptions horizontalCentered="1"/>
  <pageMargins left="0" right="0" top="0.39370078740157483" bottom="0.19685039370078741" header="0.19685039370078741" footer="0.19685039370078741"/>
  <pageSetup paperSize="9" scale="90" orientation="portrait" r:id="rId1"/>
  <rowBreaks count="1" manualBreakCount="1">
    <brk id="4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0"/>
  <sheetViews>
    <sheetView topLeftCell="A52" zoomScaleNormal="100" workbookViewId="0">
      <selection activeCell="B64" sqref="B64"/>
    </sheetView>
  </sheetViews>
  <sheetFormatPr defaultRowHeight="15" x14ac:dyDescent="0.25"/>
  <cols>
    <col min="1" max="1" width="7.7109375" style="18" bestFit="1" customWidth="1"/>
    <col min="2" max="2" width="72.42578125" style="18" customWidth="1"/>
    <col min="3" max="3" width="11.28515625" style="18" customWidth="1"/>
    <col min="4" max="4" width="11.7109375" style="18" customWidth="1"/>
    <col min="5" max="5" width="12" style="18" customWidth="1"/>
    <col min="6" max="6" width="13.85546875" style="18" customWidth="1"/>
    <col min="7" max="16384" width="9.140625" style="18"/>
  </cols>
  <sheetData>
    <row r="1" spans="1:6" s="17" customFormat="1" x14ac:dyDescent="0.25">
      <c r="B1" s="15"/>
      <c r="C1" s="16"/>
      <c r="D1" s="16"/>
      <c r="F1" s="16" t="s">
        <v>28</v>
      </c>
    </row>
    <row r="2" spans="1:6" s="17" customFormat="1" ht="45.75" customHeight="1" x14ac:dyDescent="0.25">
      <c r="A2" s="78" t="s">
        <v>80</v>
      </c>
      <c r="B2" s="78"/>
      <c r="C2" s="78"/>
      <c r="D2" s="78"/>
      <c r="E2" s="78"/>
      <c r="F2" s="78"/>
    </row>
    <row r="4" spans="1:6" ht="77.25" customHeight="1" x14ac:dyDescent="0.25">
      <c r="A4" s="83" t="s">
        <v>81</v>
      </c>
      <c r="B4" s="79" t="s">
        <v>82</v>
      </c>
      <c r="C4" s="80" t="s">
        <v>83</v>
      </c>
      <c r="D4" s="81"/>
      <c r="E4" s="80" t="s">
        <v>29</v>
      </c>
      <c r="F4" s="81"/>
    </row>
    <row r="5" spans="1:6" ht="31.5" x14ac:dyDescent="0.25">
      <c r="A5" s="84"/>
      <c r="B5" s="79"/>
      <c r="C5" s="19" t="s">
        <v>84</v>
      </c>
      <c r="D5" s="19" t="s">
        <v>85</v>
      </c>
      <c r="E5" s="19" t="s">
        <v>84</v>
      </c>
      <c r="F5" s="19" t="s">
        <v>86</v>
      </c>
    </row>
    <row r="6" spans="1:6" x14ac:dyDescent="0.25">
      <c r="A6" s="26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</row>
    <row r="7" spans="1:6" ht="33.75" customHeight="1" x14ac:dyDescent="0.25">
      <c r="A7" s="27">
        <v>1</v>
      </c>
      <c r="B7" s="82" t="s">
        <v>30</v>
      </c>
      <c r="C7" s="82"/>
      <c r="D7" s="82"/>
      <c r="E7" s="82"/>
      <c r="F7" s="82"/>
    </row>
    <row r="8" spans="1:6" ht="60" x14ac:dyDescent="0.25">
      <c r="A8" s="27" t="s">
        <v>14</v>
      </c>
      <c r="B8" s="20" t="s">
        <v>31</v>
      </c>
      <c r="C8" s="21"/>
      <c r="D8" s="21"/>
      <c r="E8" s="22" t="e">
        <f>'Форма 10'!#REF!</f>
        <v>#REF!</v>
      </c>
      <c r="F8" s="22" t="e">
        <f>'Форма 10'!#REF!</f>
        <v>#REF!</v>
      </c>
    </row>
    <row r="9" spans="1:6" ht="30" x14ac:dyDescent="0.25">
      <c r="A9" s="27" t="s">
        <v>87</v>
      </c>
      <c r="B9" s="20" t="s">
        <v>32</v>
      </c>
      <c r="C9" s="21"/>
      <c r="D9" s="21"/>
      <c r="E9" s="22"/>
      <c r="F9" s="22"/>
    </row>
    <row r="10" spans="1:6" x14ac:dyDescent="0.25">
      <c r="A10" s="27" t="s">
        <v>88</v>
      </c>
      <c r="B10" s="20" t="s">
        <v>33</v>
      </c>
      <c r="C10" s="21">
        <v>162804</v>
      </c>
      <c r="D10" s="21">
        <v>98019</v>
      </c>
      <c r="E10" s="23"/>
      <c r="F10" s="23"/>
    </row>
    <row r="11" spans="1:6" ht="30" x14ac:dyDescent="0.25">
      <c r="A11" s="27" t="s">
        <v>89</v>
      </c>
      <c r="B11" s="20" t="s">
        <v>34</v>
      </c>
      <c r="C11" s="21"/>
      <c r="D11" s="21"/>
      <c r="E11" s="23"/>
      <c r="F11" s="23"/>
    </row>
    <row r="12" spans="1:6" x14ac:dyDescent="0.25">
      <c r="A12" s="27" t="s">
        <v>90</v>
      </c>
      <c r="B12" s="20" t="s">
        <v>35</v>
      </c>
      <c r="C12" s="21">
        <v>233168</v>
      </c>
      <c r="D12" s="21">
        <v>232912</v>
      </c>
      <c r="E12" s="23"/>
      <c r="F12" s="23"/>
    </row>
    <row r="13" spans="1:6" ht="30" x14ac:dyDescent="0.25">
      <c r="A13" s="27" t="s">
        <v>91</v>
      </c>
      <c r="B13" s="20" t="s">
        <v>36</v>
      </c>
      <c r="C13" s="21"/>
      <c r="D13" s="21"/>
      <c r="E13" s="23"/>
      <c r="F13" s="23"/>
    </row>
    <row r="14" spans="1:6" x14ac:dyDescent="0.25">
      <c r="A14" s="27" t="s">
        <v>92</v>
      </c>
      <c r="B14" s="20" t="s">
        <v>35</v>
      </c>
      <c r="C14" s="21">
        <v>7200</v>
      </c>
      <c r="D14" s="21">
        <v>2969</v>
      </c>
      <c r="E14" s="23"/>
      <c r="F14" s="23"/>
    </row>
    <row r="15" spans="1:6" ht="60" x14ac:dyDescent="0.25">
      <c r="A15" s="27" t="s">
        <v>15</v>
      </c>
      <c r="B15" s="20" t="s">
        <v>37</v>
      </c>
      <c r="C15" s="21"/>
      <c r="D15" s="21"/>
      <c r="E15" s="22" t="e">
        <f>'Форма 10'!#REF!</f>
        <v>#REF!</v>
      </c>
      <c r="F15" s="22" t="e">
        <f>'Форма 10'!#REF!</f>
        <v>#REF!</v>
      </c>
    </row>
    <row r="16" spans="1:6" ht="30" x14ac:dyDescent="0.25">
      <c r="A16" s="27" t="s">
        <v>93</v>
      </c>
      <c r="B16" s="20" t="s">
        <v>38</v>
      </c>
      <c r="C16" s="21"/>
      <c r="D16" s="21"/>
      <c r="E16" s="22"/>
      <c r="F16" s="22"/>
    </row>
    <row r="17" spans="1:6" x14ac:dyDescent="0.25">
      <c r="A17" s="27" t="s">
        <v>94</v>
      </c>
      <c r="B17" s="20" t="s">
        <v>39</v>
      </c>
      <c r="C17" s="21">
        <v>443111</v>
      </c>
      <c r="D17" s="21">
        <v>232153</v>
      </c>
      <c r="E17" s="23"/>
      <c r="F17" s="23"/>
    </row>
    <row r="18" spans="1:6" ht="30" x14ac:dyDescent="0.25">
      <c r="A18" s="27" t="s">
        <v>95</v>
      </c>
      <c r="B18" s="20" t="s">
        <v>40</v>
      </c>
      <c r="C18" s="21"/>
      <c r="D18" s="21"/>
      <c r="E18" s="23"/>
      <c r="F18" s="23"/>
    </row>
    <row r="19" spans="1:6" x14ac:dyDescent="0.25">
      <c r="A19" s="27" t="s">
        <v>96</v>
      </c>
      <c r="B19" s="20" t="s">
        <v>41</v>
      </c>
      <c r="C19" s="21">
        <v>199</v>
      </c>
      <c r="D19" s="21">
        <v>102</v>
      </c>
      <c r="E19" s="23"/>
      <c r="F19" s="23"/>
    </row>
    <row r="20" spans="1:6" ht="45" x14ac:dyDescent="0.25">
      <c r="A20" s="27" t="s">
        <v>97</v>
      </c>
      <c r="B20" s="20" t="s">
        <v>42</v>
      </c>
      <c r="C20" s="21"/>
      <c r="D20" s="21"/>
      <c r="E20" s="23"/>
      <c r="F20" s="23"/>
    </row>
    <row r="21" spans="1:6" x14ac:dyDescent="0.25">
      <c r="A21" s="27" t="s">
        <v>98</v>
      </c>
      <c r="B21" s="20" t="s">
        <v>43</v>
      </c>
      <c r="C21" s="21">
        <v>36974</v>
      </c>
      <c r="D21" s="21">
        <v>38406</v>
      </c>
      <c r="E21" s="23"/>
      <c r="F21" s="23"/>
    </row>
    <row r="22" spans="1:6" ht="30" x14ac:dyDescent="0.25">
      <c r="A22" s="27" t="s">
        <v>16</v>
      </c>
      <c r="B22" s="20" t="s">
        <v>44</v>
      </c>
      <c r="C22" s="21"/>
      <c r="D22" s="21"/>
      <c r="E22" s="23" t="e">
        <f>'Форма 10'!#REF!</f>
        <v>#REF!</v>
      </c>
      <c r="F22" s="23" t="e">
        <f>'Форма 10'!#REF!</f>
        <v>#REF!</v>
      </c>
    </row>
    <row r="23" spans="1:6" ht="45" x14ac:dyDescent="0.25">
      <c r="A23" s="27" t="s">
        <v>99</v>
      </c>
      <c r="B23" s="20" t="s">
        <v>45</v>
      </c>
      <c r="C23" s="21"/>
      <c r="D23" s="21"/>
      <c r="E23" s="22"/>
      <c r="F23" s="22"/>
    </row>
    <row r="24" spans="1:6" x14ac:dyDescent="0.25">
      <c r="A24" s="27" t="s">
        <v>100</v>
      </c>
      <c r="B24" s="20" t="s">
        <v>46</v>
      </c>
      <c r="C24" s="21">
        <v>60</v>
      </c>
      <c r="D24" s="21">
        <v>52</v>
      </c>
      <c r="E24" s="23"/>
      <c r="F24" s="23"/>
    </row>
    <row r="25" spans="1:6" ht="30" x14ac:dyDescent="0.25">
      <c r="A25" s="27" t="s">
        <v>17</v>
      </c>
      <c r="B25" s="20" t="s">
        <v>47</v>
      </c>
      <c r="C25" s="21"/>
      <c r="D25" s="21"/>
      <c r="E25" s="22" t="e">
        <f>'Форма 10'!#REF!</f>
        <v>#REF!</v>
      </c>
      <c r="F25" s="22" t="e">
        <f>'Форма 10'!#REF!</f>
        <v>#REF!</v>
      </c>
    </row>
    <row r="26" spans="1:6" ht="30" x14ac:dyDescent="0.25">
      <c r="A26" s="27" t="s">
        <v>101</v>
      </c>
      <c r="B26" s="20" t="s">
        <v>48</v>
      </c>
      <c r="C26" s="21"/>
      <c r="D26" s="21"/>
      <c r="E26" s="22"/>
      <c r="F26" s="22"/>
    </row>
    <row r="27" spans="1:6" x14ac:dyDescent="0.25">
      <c r="A27" s="27" t="s">
        <v>102</v>
      </c>
      <c r="B27" s="20" t="s">
        <v>49</v>
      </c>
      <c r="C27" s="21">
        <v>405792</v>
      </c>
      <c r="D27" s="21">
        <v>190645</v>
      </c>
      <c r="E27" s="23"/>
      <c r="F27" s="23"/>
    </row>
    <row r="28" spans="1:6" x14ac:dyDescent="0.25">
      <c r="A28" s="27" t="s">
        <v>103</v>
      </c>
      <c r="B28" s="20" t="s">
        <v>50</v>
      </c>
      <c r="C28" s="21">
        <v>778</v>
      </c>
      <c r="D28" s="21">
        <v>353</v>
      </c>
      <c r="E28" s="23"/>
      <c r="F28" s="23"/>
    </row>
    <row r="29" spans="1:6" x14ac:dyDescent="0.25">
      <c r="A29" s="27" t="s">
        <v>104</v>
      </c>
      <c r="B29" s="20" t="s">
        <v>51</v>
      </c>
      <c r="C29" s="21"/>
      <c r="D29" s="21"/>
      <c r="E29" s="23"/>
      <c r="F29" s="23"/>
    </row>
    <row r="30" spans="1:6" x14ac:dyDescent="0.25">
      <c r="A30" s="27" t="s">
        <v>106</v>
      </c>
      <c r="B30" s="20" t="s">
        <v>52</v>
      </c>
      <c r="C30" s="21">
        <v>2</v>
      </c>
      <c r="D30" s="21">
        <v>1</v>
      </c>
      <c r="E30" s="23"/>
      <c r="F30" s="23"/>
    </row>
    <row r="31" spans="1:6" x14ac:dyDescent="0.25">
      <c r="A31" s="27" t="s">
        <v>105</v>
      </c>
      <c r="B31" s="20" t="s">
        <v>53</v>
      </c>
      <c r="C31" s="21">
        <v>10</v>
      </c>
      <c r="D31" s="21">
        <v>3</v>
      </c>
      <c r="E31" s="23"/>
      <c r="F31" s="23"/>
    </row>
    <row r="32" spans="1:6" ht="30" x14ac:dyDescent="0.25">
      <c r="A32" s="27" t="s">
        <v>18</v>
      </c>
      <c r="B32" s="20" t="s">
        <v>54</v>
      </c>
      <c r="C32" s="21"/>
      <c r="D32" s="21"/>
      <c r="E32" s="22" t="e">
        <f>'Форма 10'!#REF!</f>
        <v>#REF!</v>
      </c>
      <c r="F32" s="22" t="e">
        <f>'Форма 10'!#REF!</f>
        <v>#REF!</v>
      </c>
    </row>
    <row r="33" spans="1:6" x14ac:dyDescent="0.25">
      <c r="A33" s="27" t="s">
        <v>108</v>
      </c>
      <c r="B33" s="20" t="s">
        <v>55</v>
      </c>
      <c r="C33" s="21"/>
      <c r="D33" s="21"/>
      <c r="E33" s="22"/>
      <c r="F33" s="22"/>
    </row>
    <row r="34" spans="1:6" x14ac:dyDescent="0.25">
      <c r="A34" s="27" t="s">
        <v>107</v>
      </c>
      <c r="B34" s="20" t="s">
        <v>49</v>
      </c>
      <c r="C34" s="21">
        <v>22476</v>
      </c>
      <c r="D34" s="21">
        <v>12214</v>
      </c>
      <c r="E34" s="22"/>
      <c r="F34" s="22"/>
    </row>
    <row r="35" spans="1:6" x14ac:dyDescent="0.25">
      <c r="A35" s="27" t="s">
        <v>108</v>
      </c>
      <c r="B35" s="20" t="s">
        <v>56</v>
      </c>
      <c r="C35" s="21"/>
      <c r="D35" s="21"/>
      <c r="E35" s="22"/>
      <c r="F35" s="22"/>
    </row>
    <row r="36" spans="1:6" x14ac:dyDescent="0.25">
      <c r="A36" s="27" t="s">
        <v>113</v>
      </c>
      <c r="B36" s="20" t="s">
        <v>57</v>
      </c>
      <c r="C36" s="21">
        <v>3600</v>
      </c>
      <c r="D36" s="21">
        <v>1800</v>
      </c>
      <c r="E36" s="23"/>
      <c r="F36" s="23"/>
    </row>
    <row r="37" spans="1:6" x14ac:dyDescent="0.25">
      <c r="A37" s="27" t="s">
        <v>108</v>
      </c>
      <c r="B37" s="20" t="s">
        <v>58</v>
      </c>
      <c r="C37" s="21"/>
      <c r="D37" s="21"/>
      <c r="E37" s="23"/>
      <c r="F37" s="23"/>
    </row>
    <row r="38" spans="1:6" x14ac:dyDescent="0.25">
      <c r="A38" s="27" t="s">
        <v>113</v>
      </c>
      <c r="B38" s="20" t="s">
        <v>59</v>
      </c>
      <c r="C38" s="21">
        <v>2170</v>
      </c>
      <c r="D38" s="21">
        <v>2352</v>
      </c>
      <c r="E38" s="23"/>
      <c r="F38" s="23"/>
    </row>
    <row r="39" spans="1:6" ht="45" x14ac:dyDescent="0.25">
      <c r="A39" s="27" t="s">
        <v>19</v>
      </c>
      <c r="B39" s="20" t="s">
        <v>60</v>
      </c>
      <c r="C39" s="21"/>
      <c r="D39" s="21"/>
      <c r="E39" s="23" t="e">
        <f>'Форма 10'!#REF!</f>
        <v>#REF!</v>
      </c>
      <c r="F39" s="23" t="e">
        <f>'Форма 10'!#REF!</f>
        <v>#REF!</v>
      </c>
    </row>
    <row r="40" spans="1:6" ht="30" x14ac:dyDescent="0.25">
      <c r="A40" s="27" t="s">
        <v>109</v>
      </c>
      <c r="B40" s="20" t="s">
        <v>61</v>
      </c>
      <c r="C40" s="21"/>
      <c r="D40" s="21"/>
      <c r="E40" s="22"/>
      <c r="F40" s="22"/>
    </row>
    <row r="41" spans="1:6" x14ac:dyDescent="0.25">
      <c r="A41" s="27" t="s">
        <v>110</v>
      </c>
      <c r="B41" s="20" t="s">
        <v>62</v>
      </c>
      <c r="C41" s="21">
        <v>111</v>
      </c>
      <c r="D41" s="21">
        <v>58</v>
      </c>
      <c r="E41" s="23"/>
      <c r="F41" s="23"/>
    </row>
    <row r="42" spans="1:6" x14ac:dyDescent="0.25">
      <c r="A42" s="27" t="s">
        <v>116</v>
      </c>
      <c r="B42" s="20" t="s">
        <v>63</v>
      </c>
      <c r="C42" s="21">
        <v>15780</v>
      </c>
      <c r="D42" s="21">
        <v>7441</v>
      </c>
      <c r="E42" s="23"/>
      <c r="F42" s="23"/>
    </row>
    <row r="43" spans="1:6" ht="30" x14ac:dyDescent="0.25">
      <c r="A43" s="27" t="s">
        <v>114</v>
      </c>
      <c r="B43" s="20" t="s">
        <v>64</v>
      </c>
      <c r="C43" s="21"/>
      <c r="D43" s="21"/>
      <c r="E43" s="22" t="e">
        <f>'Форма 10'!#REF!</f>
        <v>#REF!</v>
      </c>
      <c r="F43" s="22" t="e">
        <f>'Форма 10'!#REF!</f>
        <v>#REF!</v>
      </c>
    </row>
    <row r="44" spans="1:6" ht="30" x14ac:dyDescent="0.25">
      <c r="A44" s="27" t="s">
        <v>111</v>
      </c>
      <c r="B44" s="20" t="s">
        <v>65</v>
      </c>
      <c r="C44" s="21"/>
      <c r="D44" s="21"/>
      <c r="E44" s="22"/>
      <c r="F44" s="22"/>
    </row>
    <row r="45" spans="1:6" x14ac:dyDescent="0.25">
      <c r="A45" s="27" t="s">
        <v>112</v>
      </c>
      <c r="B45" s="20" t="s">
        <v>50</v>
      </c>
      <c r="C45" s="21">
        <v>710</v>
      </c>
      <c r="D45" s="21">
        <v>375</v>
      </c>
      <c r="E45" s="23"/>
      <c r="F45" s="23"/>
    </row>
    <row r="46" spans="1:6" x14ac:dyDescent="0.25">
      <c r="A46" s="27" t="s">
        <v>118</v>
      </c>
      <c r="B46" s="20" t="s">
        <v>49</v>
      </c>
      <c r="C46" s="21">
        <v>276133</v>
      </c>
      <c r="D46" s="21">
        <v>149299</v>
      </c>
      <c r="E46" s="23"/>
      <c r="F46" s="23"/>
    </row>
    <row r="47" spans="1:6" x14ac:dyDescent="0.25">
      <c r="A47" s="27" t="s">
        <v>119</v>
      </c>
      <c r="B47" s="20" t="s">
        <v>66</v>
      </c>
      <c r="C47" s="21"/>
      <c r="D47" s="21"/>
      <c r="E47" s="23"/>
      <c r="F47" s="23"/>
    </row>
    <row r="48" spans="1:6" x14ac:dyDescent="0.25">
      <c r="A48" s="27" t="s">
        <v>120</v>
      </c>
      <c r="B48" s="20" t="s">
        <v>67</v>
      </c>
      <c r="C48" s="21">
        <v>2</v>
      </c>
      <c r="D48" s="21">
        <v>2</v>
      </c>
      <c r="E48" s="23"/>
      <c r="F48" s="23"/>
    </row>
    <row r="49" spans="1:6" x14ac:dyDescent="0.25">
      <c r="A49" s="27" t="s">
        <v>121</v>
      </c>
      <c r="B49" s="20" t="s">
        <v>68</v>
      </c>
      <c r="C49" s="21">
        <v>12</v>
      </c>
      <c r="D49" s="21">
        <v>7</v>
      </c>
      <c r="E49" s="23"/>
      <c r="F49" s="23"/>
    </row>
    <row r="50" spans="1:6" ht="30" x14ac:dyDescent="0.25">
      <c r="A50" s="27" t="s">
        <v>115</v>
      </c>
      <c r="B50" s="20" t="s">
        <v>69</v>
      </c>
      <c r="C50" s="21"/>
      <c r="D50" s="21"/>
      <c r="E50" s="22" t="e">
        <f>'Форма 10'!#REF!</f>
        <v>#REF!</v>
      </c>
      <c r="F50" s="22" t="e">
        <f>'Форма 10'!#REF!</f>
        <v>#REF!</v>
      </c>
    </row>
    <row r="51" spans="1:6" ht="30" x14ac:dyDescent="0.25">
      <c r="A51" s="27" t="s">
        <v>122</v>
      </c>
      <c r="B51" s="20" t="s">
        <v>70</v>
      </c>
      <c r="C51" s="21"/>
      <c r="D51" s="21"/>
      <c r="E51" s="22"/>
      <c r="F51" s="22"/>
    </row>
    <row r="52" spans="1:6" x14ac:dyDescent="0.25">
      <c r="A52" s="27" t="s">
        <v>123</v>
      </c>
      <c r="B52" s="20" t="s">
        <v>71</v>
      </c>
      <c r="C52" s="21">
        <v>4500</v>
      </c>
      <c r="D52" s="21">
        <v>4536</v>
      </c>
      <c r="E52" s="23"/>
      <c r="F52" s="23"/>
    </row>
    <row r="53" spans="1:6" ht="30" x14ac:dyDescent="0.25">
      <c r="A53" s="27" t="s">
        <v>117</v>
      </c>
      <c r="B53" s="20" t="s">
        <v>72</v>
      </c>
      <c r="C53" s="21"/>
      <c r="D53" s="21"/>
      <c r="E53" s="22" t="e">
        <f>'Форма 10'!#REF!</f>
        <v>#REF!</v>
      </c>
      <c r="F53" s="22" t="e">
        <f>'Форма 10'!#REF!</f>
        <v>#REF!</v>
      </c>
    </row>
    <row r="54" spans="1:6" ht="45" x14ac:dyDescent="0.25">
      <c r="A54" s="27" t="s">
        <v>124</v>
      </c>
      <c r="B54" s="20" t="s">
        <v>73</v>
      </c>
      <c r="C54" s="21"/>
      <c r="D54" s="21"/>
      <c r="E54" s="22"/>
      <c r="F54" s="22"/>
    </row>
    <row r="55" spans="1:6" x14ac:dyDescent="0.25">
      <c r="A55" s="27" t="s">
        <v>125</v>
      </c>
      <c r="B55" s="20" t="s">
        <v>74</v>
      </c>
      <c r="C55" s="21">
        <v>494</v>
      </c>
      <c r="D55" s="21">
        <v>534</v>
      </c>
      <c r="E55" s="23"/>
      <c r="F55" s="23"/>
    </row>
    <row r="56" spans="1:6" ht="45" x14ac:dyDescent="0.25">
      <c r="A56" s="27" t="s">
        <v>126</v>
      </c>
      <c r="B56" s="20" t="s">
        <v>75</v>
      </c>
      <c r="C56" s="21"/>
      <c r="D56" s="21"/>
      <c r="E56" s="22" t="e">
        <f>'Форма 10'!#REF!</f>
        <v>#REF!</v>
      </c>
      <c r="F56" s="22" t="e">
        <f>'Форма 10'!#REF!</f>
        <v>#REF!</v>
      </c>
    </row>
    <row r="57" spans="1:6" ht="30" x14ac:dyDescent="0.25">
      <c r="A57" s="27" t="s">
        <v>128</v>
      </c>
      <c r="B57" s="20" t="s">
        <v>76</v>
      </c>
      <c r="C57" s="21"/>
      <c r="D57" s="21"/>
      <c r="E57" s="22"/>
      <c r="F57" s="22"/>
    </row>
    <row r="58" spans="1:6" x14ac:dyDescent="0.25">
      <c r="A58" s="27" t="s">
        <v>129</v>
      </c>
      <c r="B58" s="20" t="s">
        <v>74</v>
      </c>
      <c r="C58" s="21">
        <v>3077</v>
      </c>
      <c r="D58" s="21">
        <v>3058</v>
      </c>
      <c r="E58" s="23"/>
      <c r="F58" s="23"/>
    </row>
    <row r="59" spans="1:6" ht="45" x14ac:dyDescent="0.25">
      <c r="A59" s="27" t="s">
        <v>127</v>
      </c>
      <c r="B59" s="20" t="s">
        <v>77</v>
      </c>
      <c r="C59" s="21"/>
      <c r="D59" s="21"/>
      <c r="E59" s="22" t="e">
        <f>'Форма 10'!#REF!</f>
        <v>#REF!</v>
      </c>
      <c r="F59" s="22" t="e">
        <f>'Форма 10'!#REF!</f>
        <v>#REF!</v>
      </c>
    </row>
    <row r="60" spans="1:6" ht="30" x14ac:dyDescent="0.25">
      <c r="A60" s="27" t="s">
        <v>130</v>
      </c>
      <c r="B60" s="20" t="s">
        <v>78</v>
      </c>
      <c r="C60" s="24"/>
      <c r="D60" s="24"/>
      <c r="E60" s="22"/>
      <c r="F60" s="22"/>
    </row>
    <row r="61" spans="1:6" ht="30" x14ac:dyDescent="0.25">
      <c r="A61" s="27" t="s">
        <v>131</v>
      </c>
      <c r="B61" s="20" t="s">
        <v>79</v>
      </c>
      <c r="C61" s="24">
        <v>6.24</v>
      </c>
      <c r="D61" s="24">
        <v>6.24</v>
      </c>
      <c r="E61" s="23"/>
      <c r="F61" s="23"/>
    </row>
    <row r="64" spans="1:6" ht="16.5" x14ac:dyDescent="0.25">
      <c r="C64" s="25"/>
      <c r="D64" s="25"/>
    </row>
    <row r="65" spans="1:6" ht="16.5" customHeight="1" x14ac:dyDescent="0.25">
      <c r="A65" s="75" t="s">
        <v>20</v>
      </c>
      <c r="B65" s="75"/>
      <c r="C65" s="25"/>
      <c r="D65" s="29"/>
      <c r="E65" s="30"/>
      <c r="F65" s="31" t="s">
        <v>21</v>
      </c>
    </row>
    <row r="66" spans="1:6" ht="16.5" customHeight="1" x14ac:dyDescent="0.25">
      <c r="A66" s="33"/>
      <c r="B66" s="33"/>
      <c r="C66" s="25"/>
      <c r="D66" s="29"/>
      <c r="E66" s="30"/>
      <c r="F66" s="31"/>
    </row>
    <row r="67" spans="1:6" ht="16.5" x14ac:dyDescent="0.25">
      <c r="A67" s="28"/>
      <c r="B67" s="25"/>
      <c r="C67" s="25"/>
      <c r="D67" s="30"/>
      <c r="E67" s="30"/>
    </row>
    <row r="68" spans="1:6" ht="16.5" x14ac:dyDescent="0.25">
      <c r="A68" s="28"/>
      <c r="B68" s="25"/>
      <c r="C68" s="25"/>
      <c r="D68" s="30"/>
      <c r="E68" s="30"/>
    </row>
    <row r="69" spans="1:6" ht="33" customHeight="1" x14ac:dyDescent="0.25">
      <c r="A69" s="76" t="s">
        <v>24</v>
      </c>
      <c r="B69" s="76"/>
      <c r="D69" s="17"/>
      <c r="F69" s="31" t="s">
        <v>22</v>
      </c>
    </row>
    <row r="70" spans="1:6" ht="16.5" x14ac:dyDescent="0.25">
      <c r="A70" s="77" t="s">
        <v>23</v>
      </c>
      <c r="B70" s="77"/>
      <c r="C70" s="25"/>
    </row>
  </sheetData>
  <mergeCells count="9">
    <mergeCell ref="A65:B65"/>
    <mergeCell ref="A69:B69"/>
    <mergeCell ref="A70:B70"/>
    <mergeCell ref="A2:F2"/>
    <mergeCell ref="B4:B5"/>
    <mergeCell ref="C4:D4"/>
    <mergeCell ref="E4:F4"/>
    <mergeCell ref="B7:F7"/>
    <mergeCell ref="A4:A5"/>
  </mergeCells>
  <printOptions horizontalCentered="1"/>
  <pageMargins left="0" right="0" top="0.35433070866141736" bottom="0.35433070866141736" header="0.31496062992125984" footer="0.31496062992125984"/>
  <pageSetup paperSize="9" scale="76" orientation="portrait" horizontalDpi="0" verticalDpi="0" r:id="rId1"/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10</vt:lpstr>
      <vt:lpstr>Форма 11</vt:lpstr>
      <vt:lpstr>'Форма 10'!Область_печати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11013400014</dc:creator>
  <cp:lastModifiedBy>Артур Эльмурзаев</cp:lastModifiedBy>
  <cp:lastPrinted>2019-10-18T11:29:11Z</cp:lastPrinted>
  <dcterms:created xsi:type="dcterms:W3CDTF">2017-12-20T09:09:44Z</dcterms:created>
  <dcterms:modified xsi:type="dcterms:W3CDTF">2020-04-21T08:07:01Z</dcterms:modified>
</cp:coreProperties>
</file>