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7C45793E-BD66-4EEC-AB1C-97143D6C7D34}" xr6:coauthVersionLast="40" xr6:coauthVersionMax="40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definedNames>
    <definedName name="_xlnm._FilterDatabase" localSheetId="0" hidden="1">Лист1!$A$1:$Q$17</definedName>
    <definedName name="_xlnm.Print_Area" localSheetId="0">Лист1!$A$1:$Q$18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D12" i="1"/>
  <c r="M17" i="1" l="1"/>
  <c r="H17" i="1"/>
  <c r="C17" i="1"/>
  <c r="Q16" i="1"/>
  <c r="Q8" i="1" s="1"/>
  <c r="P16" i="1"/>
  <c r="O16" i="1"/>
  <c r="N16" i="1"/>
  <c r="M16" i="1"/>
  <c r="L16" i="1"/>
  <c r="K16" i="1"/>
  <c r="J16" i="1"/>
  <c r="I16" i="1"/>
  <c r="H16" i="1" s="1"/>
  <c r="G16" i="1"/>
  <c r="F16" i="1"/>
  <c r="E16" i="1"/>
  <c r="D16" i="1"/>
  <c r="C16" i="1" s="1"/>
  <c r="M15" i="1"/>
  <c r="H15" i="1"/>
  <c r="C15" i="1"/>
  <c r="Q14" i="1"/>
  <c r="P14" i="1"/>
  <c r="O14" i="1"/>
  <c r="N14" i="1"/>
  <c r="M14" i="1" s="1"/>
  <c r="L14" i="1"/>
  <c r="K14" i="1"/>
  <c r="J14" i="1"/>
  <c r="I14" i="1"/>
  <c r="H14" i="1" s="1"/>
  <c r="G14" i="1"/>
  <c r="F14" i="1"/>
  <c r="E14" i="1"/>
  <c r="D14" i="1"/>
  <c r="C14" i="1"/>
  <c r="O13" i="1"/>
  <c r="M13" i="1" s="1"/>
  <c r="J13" i="1"/>
  <c r="H13" i="1"/>
  <c r="C13" i="1"/>
  <c r="M12" i="1"/>
  <c r="H12" i="1"/>
  <c r="C12" i="1"/>
  <c r="M11" i="1"/>
  <c r="H11" i="1"/>
  <c r="C11" i="1"/>
  <c r="M10" i="1"/>
  <c r="H10" i="1"/>
  <c r="C10" i="1"/>
  <c r="Q9" i="1"/>
  <c r="P9" i="1"/>
  <c r="M9" i="1" s="1"/>
  <c r="O9" i="1"/>
  <c r="N9" i="1"/>
  <c r="L9" i="1"/>
  <c r="L8" i="1" s="1"/>
  <c r="K9" i="1"/>
  <c r="J9" i="1"/>
  <c r="I9" i="1"/>
  <c r="H9" i="1"/>
  <c r="G9" i="1"/>
  <c r="F9" i="1"/>
  <c r="E9" i="1"/>
  <c r="D9" i="1"/>
  <c r="O8" i="1"/>
  <c r="N8" i="1"/>
  <c r="K8" i="1"/>
  <c r="J8" i="1"/>
  <c r="G8" i="1"/>
  <c r="F8" i="1"/>
  <c r="E8" i="1" l="1"/>
  <c r="C9" i="1"/>
  <c r="D8" i="1"/>
  <c r="P8" i="1"/>
  <c r="M8" i="1" s="1"/>
  <c r="I8" i="1"/>
  <c r="H8" i="1" s="1"/>
  <c r="C8" i="1" l="1"/>
</calcChain>
</file>

<file path=xl/sharedStrings.xml><?xml version="1.0" encoding="utf-8"?>
<sst xmlns="http://schemas.openxmlformats.org/spreadsheetml/2006/main" count="39" uniqueCount="29">
  <si>
    <t>№</t>
  </si>
  <si>
    <t>всего</t>
  </si>
  <si>
    <t>ФБ</t>
  </si>
  <si>
    <t>консолидированный бюджет ЧР</t>
  </si>
  <si>
    <t>государственные внебюджетные фонды</t>
  </si>
  <si>
    <t>Внебюджетные 
источники</t>
  </si>
  <si>
    <t>Национальный проект «Культура»</t>
  </si>
  <si>
    <t>Региональный проект «Культурная среда Чеченской Республики»</t>
  </si>
  <si>
    <t>1.1</t>
  </si>
  <si>
    <t>1.2</t>
  </si>
  <si>
    <t>Региональный проект «Цифровая культура Чеченской Республики»</t>
  </si>
  <si>
    <t>2.1</t>
  </si>
  <si>
    <t>Региональный проект «Творческие люди Чеченской Республики»</t>
  </si>
  <si>
    <t>3.1</t>
  </si>
  <si>
    <t>Приложение №1</t>
  </si>
  <si>
    <t xml:space="preserve">Финансовое обеспечение региональных проектов, реализуемых на территории Чеченской Республики 
</t>
  </si>
  <si>
    <t>руб.</t>
  </si>
  <si>
    <r>
      <t xml:space="preserve">Наименование 
регионального проекта
</t>
    </r>
    <r>
      <rPr>
        <sz val="14"/>
        <color rgb="FF000000"/>
        <rFont val="Times New Roman"/>
        <family val="1"/>
        <charset val="204"/>
      </rPr>
      <t>1. реквизиты соглашения о предоставлении межбюджетного трансферта из федерального бюджета бюджету ЧР, в том числе парафированные соглашения;
2. информация о финансовом обеспечении региональных проектов без заключения соглашений</t>
    </r>
  </si>
  <si>
    <t>Соглашение от 15.12.2019 № 054-09-2020-160</t>
  </si>
  <si>
    <t>Соглашение от 16.03.2020 № 054-09-2020-374</t>
  </si>
  <si>
    <t>Соглашение от 13.12.2019 № 054-17-2020-063</t>
  </si>
  <si>
    <t>Средства республиканского бюджета</t>
  </si>
  <si>
    <t>1.3</t>
  </si>
  <si>
    <t>1.4</t>
  </si>
  <si>
    <t>Финансирование мероприятий РП по источникам на 2020 год</t>
  </si>
  <si>
    <t>Финансирование мероприятий РП по источникам на 2021 год</t>
  </si>
  <si>
    <t>Финансирование мероприятий РП по источникам на 2022 год</t>
  </si>
  <si>
    <t>Соглашение от 13.12.2019 № 054-17-2020-031 (Допсоглашение от 23.10.2020 №054-17-2020-031/1)</t>
  </si>
  <si>
    <t>Допсоглашение от 28.10.2020 № 054-09-2019-168/4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</si>
</sst>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9" fillId="0" borderId="0"/>
    <xf numFmtId="0" fontId="10" fillId="0" borderId="0"/>
    <xf numFmtId="0" fontId="5" fillId="0" borderId="0"/>
    <xf numFmtId="0" fontId="4" fillId="0" borderId="0"/>
    <xf numFmtId="0" fontId="3" fillId="0" borderId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0" fillId="2" borderId="0" xfId="0" applyFill="1"/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8" fillId="0" borderId="9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3 2" xfId="7" xr:uid="{00000000-0005-0000-0000-000004000000}"/>
    <cellStyle name="Обычный 4" xfId="4" xr:uid="{00000000-0005-0000-0000-000005000000}"/>
    <cellStyle name="Обычный 4 2" xfId="8" xr:uid="{00000000-0005-0000-0000-000006000000}"/>
    <cellStyle name="Обычный 5" xfId="5" xr:uid="{00000000-0005-0000-0000-000007000000}"/>
    <cellStyle name="Обычный 5 2" xfId="9" xr:uid="{00000000-0005-0000-0000-000008000000}"/>
    <cellStyle name="Обычный 6" xfId="10" xr:uid="{00000000-0005-0000-0000-000009000000}"/>
    <cellStyle name="Финансовый 2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"/>
  <sheetViews>
    <sheetView tabSelected="1" zoomScale="80" zoomScaleNormal="80" workbookViewId="0">
      <selection activeCell="J9" sqref="J9"/>
    </sheetView>
  </sheetViews>
  <sheetFormatPr defaultRowHeight="15" x14ac:dyDescent="0.25"/>
  <cols>
    <col min="1" max="1" width="5.140625" bestFit="1" customWidth="1"/>
    <col min="2" max="2" width="45.85546875" bestFit="1" customWidth="1"/>
    <col min="3" max="4" width="19.7109375" bestFit="1" customWidth="1"/>
    <col min="5" max="5" width="22.42578125" bestFit="1" customWidth="1"/>
    <col min="6" max="6" width="18.28515625" bestFit="1" customWidth="1"/>
    <col min="7" max="7" width="11.5703125" bestFit="1" customWidth="1"/>
    <col min="8" max="8" width="20.42578125" bestFit="1" customWidth="1"/>
    <col min="9" max="9" width="19.7109375" bestFit="1" customWidth="1"/>
    <col min="10" max="10" width="22.42578125" bestFit="1" customWidth="1"/>
    <col min="11" max="11" width="16.28515625" bestFit="1" customWidth="1"/>
    <col min="12" max="12" width="11.140625" customWidth="1"/>
    <col min="13" max="13" width="21.28515625" bestFit="1" customWidth="1"/>
    <col min="14" max="14" width="19.7109375" bestFit="1" customWidth="1"/>
    <col min="15" max="15" width="20.7109375" bestFit="1" customWidth="1"/>
    <col min="16" max="16" width="18.28515625" customWidth="1"/>
    <col min="17" max="17" width="11.5703125" bestFit="1" customWidth="1"/>
    <col min="18" max="18" width="52" style="3" bestFit="1" customWidth="1"/>
  </cols>
  <sheetData>
    <row r="1" spans="1:17" ht="18.7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44" t="s">
        <v>14</v>
      </c>
      <c r="Q1" s="44"/>
    </row>
    <row r="2" spans="1:17" ht="19.5" customHeight="1" x14ac:dyDescent="0.25">
      <c r="A2" s="45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9.5" thickBot="1" x14ac:dyDescent="0.3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9" t="s">
        <v>16</v>
      </c>
    </row>
    <row r="4" spans="1:17" x14ac:dyDescent="0.25">
      <c r="A4" s="47" t="s">
        <v>0</v>
      </c>
      <c r="B4" s="49" t="s">
        <v>17</v>
      </c>
      <c r="C4" s="47" t="s">
        <v>24</v>
      </c>
      <c r="D4" s="51"/>
      <c r="E4" s="51"/>
      <c r="F4" s="51"/>
      <c r="G4" s="52"/>
      <c r="H4" s="55" t="s">
        <v>25</v>
      </c>
      <c r="I4" s="51"/>
      <c r="J4" s="51"/>
      <c r="K4" s="51"/>
      <c r="L4" s="49"/>
      <c r="M4" s="47" t="s">
        <v>26</v>
      </c>
      <c r="N4" s="51"/>
      <c r="O4" s="51"/>
      <c r="P4" s="51"/>
      <c r="Q4" s="52"/>
    </row>
    <row r="5" spans="1:17" x14ac:dyDescent="0.25">
      <c r="A5" s="48"/>
      <c r="B5" s="50"/>
      <c r="C5" s="48"/>
      <c r="D5" s="53"/>
      <c r="E5" s="53"/>
      <c r="F5" s="53"/>
      <c r="G5" s="54"/>
      <c r="H5" s="56"/>
      <c r="I5" s="53"/>
      <c r="J5" s="53"/>
      <c r="K5" s="53"/>
      <c r="L5" s="50"/>
      <c r="M5" s="48"/>
      <c r="N5" s="53"/>
      <c r="O5" s="53"/>
      <c r="P5" s="53"/>
      <c r="Q5" s="54"/>
    </row>
    <row r="6" spans="1:17" ht="165" customHeight="1" x14ac:dyDescent="0.25">
      <c r="A6" s="48"/>
      <c r="B6" s="50"/>
      <c r="C6" s="31" t="s">
        <v>1</v>
      </c>
      <c r="D6" s="4" t="s">
        <v>2</v>
      </c>
      <c r="E6" s="4" t="s">
        <v>3</v>
      </c>
      <c r="F6" s="4" t="s">
        <v>4</v>
      </c>
      <c r="G6" s="8" t="s">
        <v>5</v>
      </c>
      <c r="H6" s="5" t="s">
        <v>1</v>
      </c>
      <c r="I6" s="4" t="s">
        <v>2</v>
      </c>
      <c r="J6" s="4" t="s">
        <v>3</v>
      </c>
      <c r="K6" s="4" t="s">
        <v>4</v>
      </c>
      <c r="L6" s="32" t="s">
        <v>5</v>
      </c>
      <c r="M6" s="31" t="s">
        <v>1</v>
      </c>
      <c r="N6" s="4" t="s">
        <v>2</v>
      </c>
      <c r="O6" s="4" t="s">
        <v>3</v>
      </c>
      <c r="P6" s="4" t="s">
        <v>4</v>
      </c>
      <c r="Q6" s="8" t="s">
        <v>5</v>
      </c>
    </row>
    <row r="7" spans="1:17" ht="18.75" x14ac:dyDescent="0.25">
      <c r="A7" s="31"/>
      <c r="B7" s="32">
        <v>1</v>
      </c>
      <c r="C7" s="31">
        <v>2</v>
      </c>
      <c r="D7" s="32">
        <v>3</v>
      </c>
      <c r="E7" s="4">
        <v>4</v>
      </c>
      <c r="F7" s="32">
        <v>5</v>
      </c>
      <c r="G7" s="8">
        <v>6</v>
      </c>
      <c r="H7" s="6">
        <v>7</v>
      </c>
      <c r="I7" s="4">
        <v>8</v>
      </c>
      <c r="J7" s="32">
        <v>9</v>
      </c>
      <c r="K7" s="4">
        <v>10</v>
      </c>
      <c r="L7" s="32">
        <v>11</v>
      </c>
      <c r="M7" s="31">
        <v>12</v>
      </c>
      <c r="N7" s="32">
        <v>13</v>
      </c>
      <c r="O7" s="4">
        <v>14</v>
      </c>
      <c r="P7" s="32">
        <v>15</v>
      </c>
      <c r="Q7" s="8">
        <v>16</v>
      </c>
    </row>
    <row r="8" spans="1:17" ht="37.5" x14ac:dyDescent="0.25">
      <c r="A8" s="33"/>
      <c r="B8" s="34" t="s">
        <v>6</v>
      </c>
      <c r="C8" s="11">
        <f>SUM(D8:G8)</f>
        <v>179907370.71000001</v>
      </c>
      <c r="D8" s="12">
        <f>SUM(D9,D14,D16)</f>
        <v>162281700</v>
      </c>
      <c r="E8" s="12">
        <f t="shared" ref="E8:G8" si="0">SUM(E9,E14,E16)</f>
        <v>17625670.710000001</v>
      </c>
      <c r="F8" s="12">
        <f t="shared" si="0"/>
        <v>0</v>
      </c>
      <c r="G8" s="13">
        <f t="shared" si="0"/>
        <v>0</v>
      </c>
      <c r="H8" s="14">
        <f>SUM(I8:L8)</f>
        <v>192455471.55505049</v>
      </c>
      <c r="I8" s="12">
        <f>SUM(I9,I14,I16)</f>
        <v>177752900</v>
      </c>
      <c r="J8" s="12">
        <f t="shared" ref="J8:L8" si="1">SUM(J9,J14,J16)</f>
        <v>14702571.555050505</v>
      </c>
      <c r="K8" s="12">
        <f t="shared" si="1"/>
        <v>0</v>
      </c>
      <c r="L8" s="15">
        <f t="shared" si="1"/>
        <v>0</v>
      </c>
      <c r="M8" s="11">
        <f>SUM(N8:Q8)</f>
        <v>269081890.65020204</v>
      </c>
      <c r="N8" s="12">
        <f>SUM(N9,N14,N16)</f>
        <v>253624900</v>
      </c>
      <c r="O8" s="12">
        <f t="shared" ref="O8:Q8" si="2">SUM(O9,O14,O16)</f>
        <v>15456990.650202021</v>
      </c>
      <c r="P8" s="12">
        <f t="shared" si="2"/>
        <v>0</v>
      </c>
      <c r="Q8" s="13">
        <f t="shared" si="2"/>
        <v>0</v>
      </c>
    </row>
    <row r="9" spans="1:17" s="17" customFormat="1" ht="56.25" x14ac:dyDescent="0.25">
      <c r="A9" s="31">
        <v>1</v>
      </c>
      <c r="B9" s="41" t="s">
        <v>7</v>
      </c>
      <c r="C9" s="23">
        <f>SUM(D9:G9)</f>
        <v>163207370.71000001</v>
      </c>
      <c r="D9" s="16">
        <f>SUM(D10:D13)</f>
        <v>156581700</v>
      </c>
      <c r="E9" s="16">
        <f t="shared" ref="E9:G9" si="3">SUM(E10:E13)</f>
        <v>6625670.71</v>
      </c>
      <c r="F9" s="16">
        <f t="shared" si="3"/>
        <v>0</v>
      </c>
      <c r="G9" s="16">
        <f t="shared" si="3"/>
        <v>0</v>
      </c>
      <c r="H9" s="23">
        <f>SUM(I9:L9)</f>
        <v>184455471.55505049</v>
      </c>
      <c r="I9" s="16">
        <f>SUM(I10:I13)</f>
        <v>177752900</v>
      </c>
      <c r="J9" s="16">
        <f t="shared" ref="J9:L9" si="4">SUM(J10:J13)</f>
        <v>6702571.5550505053</v>
      </c>
      <c r="K9" s="16">
        <f t="shared" si="4"/>
        <v>0</v>
      </c>
      <c r="L9" s="28">
        <f t="shared" si="4"/>
        <v>0</v>
      </c>
      <c r="M9" s="23">
        <f>SUM(N9:Q9)</f>
        <v>255381890.65020201</v>
      </c>
      <c r="N9" s="16">
        <f>SUM(N10:N13)</f>
        <v>247924900</v>
      </c>
      <c r="O9" s="16">
        <f t="shared" ref="O9:Q9" si="5">SUM(O10:O13)</f>
        <v>7456990.6502020201</v>
      </c>
      <c r="P9" s="16">
        <f t="shared" si="5"/>
        <v>0</v>
      </c>
      <c r="Q9" s="22">
        <f t="shared" si="5"/>
        <v>0</v>
      </c>
    </row>
    <row r="10" spans="1:17" s="17" customFormat="1" ht="37.5" x14ac:dyDescent="0.25">
      <c r="A10" s="29" t="s">
        <v>8</v>
      </c>
      <c r="B10" s="42" t="s">
        <v>28</v>
      </c>
      <c r="C10" s="18">
        <f>SUM(D10:G10)</f>
        <v>128207370.70999999</v>
      </c>
      <c r="D10" s="24">
        <f>95931700+25650000</f>
        <v>121581700</v>
      </c>
      <c r="E10" s="24">
        <f>5275670.71+1350000</f>
        <v>6625670.71</v>
      </c>
      <c r="F10" s="24">
        <v>0</v>
      </c>
      <c r="G10" s="30">
        <v>0</v>
      </c>
      <c r="H10" s="19">
        <f>SUM(I10:L10)</f>
        <v>92582000</v>
      </c>
      <c r="I10" s="24">
        <v>87952900</v>
      </c>
      <c r="J10" s="24">
        <v>4629100</v>
      </c>
      <c r="K10" s="24">
        <v>0</v>
      </c>
      <c r="L10" s="26">
        <v>0</v>
      </c>
      <c r="M10" s="20">
        <f>SUM(N10:Q10)</f>
        <v>143361688.63</v>
      </c>
      <c r="N10" s="24">
        <v>136924900</v>
      </c>
      <c r="O10" s="24">
        <v>6436788.6299999999</v>
      </c>
      <c r="P10" s="24">
        <v>0</v>
      </c>
      <c r="Q10" s="25">
        <v>0</v>
      </c>
    </row>
    <row r="11" spans="1:17" s="17" customFormat="1" ht="37.5" x14ac:dyDescent="0.25">
      <c r="A11" s="29" t="s">
        <v>9</v>
      </c>
      <c r="B11" s="42" t="s">
        <v>18</v>
      </c>
      <c r="C11" s="18">
        <f t="shared" ref="C11:C13" si="6">SUM(D11:G11)</f>
        <v>0</v>
      </c>
      <c r="D11" s="24">
        <v>0</v>
      </c>
      <c r="E11" s="24">
        <v>0</v>
      </c>
      <c r="F11" s="24">
        <v>0</v>
      </c>
      <c r="G11" s="30">
        <v>0</v>
      </c>
      <c r="H11" s="19">
        <f t="shared" ref="H11:H13" si="7">SUM(I11:L11)</f>
        <v>31368421.050000001</v>
      </c>
      <c r="I11" s="24">
        <v>29800000</v>
      </c>
      <c r="J11" s="24">
        <v>1568421.05</v>
      </c>
      <c r="K11" s="24">
        <v>0</v>
      </c>
      <c r="L11" s="26">
        <v>0</v>
      </c>
      <c r="M11" s="20">
        <f t="shared" ref="M11:M13" si="8">SUM(N11:Q11)</f>
        <v>0</v>
      </c>
      <c r="N11" s="24">
        <v>0</v>
      </c>
      <c r="O11" s="24">
        <v>0</v>
      </c>
      <c r="P11" s="24">
        <v>0</v>
      </c>
      <c r="Q11" s="25">
        <v>0</v>
      </c>
    </row>
    <row r="12" spans="1:17" s="17" customFormat="1" ht="56.25" x14ac:dyDescent="0.25">
      <c r="A12" s="29" t="s">
        <v>22</v>
      </c>
      <c r="B12" s="42" t="s">
        <v>27</v>
      </c>
      <c r="C12" s="18">
        <f t="shared" si="6"/>
        <v>35000000</v>
      </c>
      <c r="D12" s="24">
        <f>25000000+10000000</f>
        <v>35000000</v>
      </c>
      <c r="E12" s="24">
        <v>0</v>
      </c>
      <c r="F12" s="24">
        <v>0</v>
      </c>
      <c r="G12" s="25">
        <v>0</v>
      </c>
      <c r="H12" s="19">
        <f t="shared" si="7"/>
        <v>10000000</v>
      </c>
      <c r="I12" s="24">
        <v>10000000</v>
      </c>
      <c r="J12" s="24">
        <v>0</v>
      </c>
      <c r="K12" s="24">
        <v>0</v>
      </c>
      <c r="L12" s="26">
        <v>0</v>
      </c>
      <c r="M12" s="20">
        <f t="shared" si="8"/>
        <v>10000000</v>
      </c>
      <c r="N12" s="24">
        <v>10000000</v>
      </c>
      <c r="O12" s="24">
        <v>0</v>
      </c>
      <c r="P12" s="24">
        <v>0</v>
      </c>
      <c r="Q12" s="25">
        <v>0</v>
      </c>
    </row>
    <row r="13" spans="1:17" s="17" customFormat="1" ht="37.5" x14ac:dyDescent="0.25">
      <c r="A13" s="29" t="s">
        <v>23</v>
      </c>
      <c r="B13" s="42" t="s">
        <v>19</v>
      </c>
      <c r="C13" s="18">
        <f t="shared" si="6"/>
        <v>0</v>
      </c>
      <c r="D13" s="24">
        <v>0</v>
      </c>
      <c r="E13" s="24">
        <v>0</v>
      </c>
      <c r="F13" s="24">
        <v>0</v>
      </c>
      <c r="G13" s="25">
        <v>0</v>
      </c>
      <c r="H13" s="19">
        <f t="shared" si="7"/>
        <v>50505050.505050503</v>
      </c>
      <c r="I13" s="24">
        <v>50000000</v>
      </c>
      <c r="J13" s="24">
        <f>I13*1/99</f>
        <v>505050.50505050505</v>
      </c>
      <c r="K13" s="24">
        <v>0</v>
      </c>
      <c r="L13" s="26">
        <v>0</v>
      </c>
      <c r="M13" s="20">
        <f t="shared" si="8"/>
        <v>102020202.02020203</v>
      </c>
      <c r="N13" s="24">
        <v>101000000</v>
      </c>
      <c r="O13" s="24">
        <f>N13*1/99</f>
        <v>1020202.0202020202</v>
      </c>
      <c r="P13" s="24">
        <v>0</v>
      </c>
      <c r="Q13" s="25">
        <v>0</v>
      </c>
    </row>
    <row r="14" spans="1:17" s="17" customFormat="1" ht="37.5" x14ac:dyDescent="0.25">
      <c r="A14" s="31">
        <v>2</v>
      </c>
      <c r="B14" s="41" t="s">
        <v>10</v>
      </c>
      <c r="C14" s="23">
        <f>SUM(D14:G14)</f>
        <v>5700000</v>
      </c>
      <c r="D14" s="16">
        <f>SUM(D15)</f>
        <v>5700000</v>
      </c>
      <c r="E14" s="16">
        <f t="shared" ref="E14:G14" si="9">SUM(E15)</f>
        <v>0</v>
      </c>
      <c r="F14" s="16">
        <f t="shared" si="9"/>
        <v>0</v>
      </c>
      <c r="G14" s="22">
        <f t="shared" si="9"/>
        <v>0</v>
      </c>
      <c r="H14" s="21">
        <f>SUM(I14:L14)</f>
        <v>0</v>
      </c>
      <c r="I14" s="16">
        <f>SUM(I15)</f>
        <v>0</v>
      </c>
      <c r="J14" s="16">
        <f t="shared" ref="J14:L14" si="10">SUM(J15)</f>
        <v>0</v>
      </c>
      <c r="K14" s="16">
        <f t="shared" si="10"/>
        <v>0</v>
      </c>
      <c r="L14" s="28">
        <f t="shared" si="10"/>
        <v>0</v>
      </c>
      <c r="M14" s="23">
        <f>SUM(N14:Q14)</f>
        <v>5700000</v>
      </c>
      <c r="N14" s="16">
        <f>SUM(N15)</f>
        <v>5700000</v>
      </c>
      <c r="O14" s="16">
        <f t="shared" ref="O14:Q14" si="11">SUM(O15)</f>
        <v>0</v>
      </c>
      <c r="P14" s="16">
        <f t="shared" si="11"/>
        <v>0</v>
      </c>
      <c r="Q14" s="22">
        <f t="shared" si="11"/>
        <v>0</v>
      </c>
    </row>
    <row r="15" spans="1:17" s="17" customFormat="1" ht="37.5" x14ac:dyDescent="0.25">
      <c r="A15" s="29" t="s">
        <v>11</v>
      </c>
      <c r="B15" s="42" t="s">
        <v>20</v>
      </c>
      <c r="C15" s="18">
        <f>SUM(D15:G15)</f>
        <v>5700000</v>
      </c>
      <c r="D15" s="24">
        <v>5700000</v>
      </c>
      <c r="E15" s="24">
        <v>0</v>
      </c>
      <c r="F15" s="24">
        <v>0</v>
      </c>
      <c r="G15" s="30">
        <v>0</v>
      </c>
      <c r="H15" s="19">
        <f>SUM(I15:L15)</f>
        <v>0</v>
      </c>
      <c r="I15" s="24">
        <v>0</v>
      </c>
      <c r="J15" s="24">
        <v>0</v>
      </c>
      <c r="K15" s="24">
        <v>0</v>
      </c>
      <c r="L15" s="26">
        <v>0</v>
      </c>
      <c r="M15" s="20">
        <f>SUM(N15:Q15)</f>
        <v>5700000</v>
      </c>
      <c r="N15" s="24">
        <v>5700000</v>
      </c>
      <c r="O15" s="24">
        <v>0</v>
      </c>
      <c r="P15" s="24">
        <v>0</v>
      </c>
      <c r="Q15" s="25">
        <v>0</v>
      </c>
    </row>
    <row r="16" spans="1:17" s="17" customFormat="1" ht="56.25" x14ac:dyDescent="0.25">
      <c r="A16" s="27">
        <v>3</v>
      </c>
      <c r="B16" s="41" t="s">
        <v>12</v>
      </c>
      <c r="C16" s="23">
        <f>SUM(D16:G16)</f>
        <v>11000000</v>
      </c>
      <c r="D16" s="16">
        <f>SUM(D17)</f>
        <v>0</v>
      </c>
      <c r="E16" s="16">
        <f t="shared" ref="E16:G16" si="12">SUM(E17)</f>
        <v>11000000</v>
      </c>
      <c r="F16" s="16">
        <f t="shared" si="12"/>
        <v>0</v>
      </c>
      <c r="G16" s="22">
        <f t="shared" si="12"/>
        <v>0</v>
      </c>
      <c r="H16" s="21">
        <f>SUM(I16:L16)</f>
        <v>8000000</v>
      </c>
      <c r="I16" s="16">
        <f>SUM(I17)</f>
        <v>0</v>
      </c>
      <c r="J16" s="16">
        <f t="shared" ref="J16:L16" si="13">SUM(J17)</f>
        <v>8000000</v>
      </c>
      <c r="K16" s="16">
        <f t="shared" si="13"/>
        <v>0</v>
      </c>
      <c r="L16" s="28">
        <f t="shared" si="13"/>
        <v>0</v>
      </c>
      <c r="M16" s="23">
        <f>SUM(N16:Q16)</f>
        <v>8000000</v>
      </c>
      <c r="N16" s="16">
        <f>SUM(N17)</f>
        <v>0</v>
      </c>
      <c r="O16" s="16">
        <f t="shared" ref="O16:Q16" si="14">SUM(O17)</f>
        <v>8000000</v>
      </c>
      <c r="P16" s="16">
        <f t="shared" si="14"/>
        <v>0</v>
      </c>
      <c r="Q16" s="22">
        <f t="shared" si="14"/>
        <v>0</v>
      </c>
    </row>
    <row r="17" spans="1:17" s="17" customFormat="1" ht="38.25" thickBot="1" x14ac:dyDescent="0.3">
      <c r="A17" s="35" t="s">
        <v>13</v>
      </c>
      <c r="B17" s="43" t="s">
        <v>21</v>
      </c>
      <c r="C17" s="36">
        <f>SUM(D17:G17)</f>
        <v>11000000</v>
      </c>
      <c r="D17" s="37">
        <v>0</v>
      </c>
      <c r="E17" s="37">
        <v>11000000</v>
      </c>
      <c r="F17" s="37">
        <v>0</v>
      </c>
      <c r="G17" s="38">
        <v>0</v>
      </c>
      <c r="H17" s="39">
        <f>SUM(I17:L17)</f>
        <v>8000000</v>
      </c>
      <c r="I17" s="37">
        <v>0</v>
      </c>
      <c r="J17" s="37">
        <v>8000000</v>
      </c>
      <c r="K17" s="37">
        <v>0</v>
      </c>
      <c r="L17" s="40">
        <v>0</v>
      </c>
      <c r="M17" s="36">
        <f>SUM(N17:Q17)</f>
        <v>8000000</v>
      </c>
      <c r="N17" s="37">
        <v>0</v>
      </c>
      <c r="O17" s="37">
        <v>8000000</v>
      </c>
      <c r="P17" s="37">
        <v>0</v>
      </c>
      <c r="Q17" s="38">
        <v>0</v>
      </c>
    </row>
  </sheetData>
  <mergeCells count="7">
    <mergeCell ref="P1:Q1"/>
    <mergeCell ref="A2:Q2"/>
    <mergeCell ref="A4:A6"/>
    <mergeCell ref="B4:B6"/>
    <mergeCell ref="C4:G5"/>
    <mergeCell ref="H4:L5"/>
    <mergeCell ref="M4:Q5"/>
  </mergeCells>
  <printOptions horizontalCentered="1"/>
  <pageMargins left="3.937007874015748E-2" right="3.937007874015748E-2" top="0.59055118110236227" bottom="0.39370078740157483" header="0.31496062992125984" footer="0.31496062992125984"/>
  <pageSetup paperSize="9" scale="4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2020-11-02T06:42:17Z</dcterms:modified>
</cp:coreProperties>
</file>